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LOTAIP-2024\04_Abril\"/>
    </mc:Choice>
  </mc:AlternateContent>
  <xr:revisionPtr revIDLastSave="0" documentId="13_ncr:1_{85948411-6F42-40EE-B31A-19056328AEDB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junto de datos" sheetId="2" r:id="rId1"/>
    <sheet name="Metadatos" sheetId="3" r:id="rId2"/>
    <sheet name="Diccionario " sheetId="4" r:id="rId3"/>
  </sheets>
  <definedNames>
    <definedName name="_xlnm._FilterDatabase" localSheetId="0" hidden="1">'Conjunto de datos'!$A$2:$Z$88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4" i="2" l="1"/>
  <c r="I104" i="2"/>
  <c r="H104" i="2"/>
  <c r="G104" i="2"/>
  <c r="F104" i="2"/>
  <c r="N104" i="2" s="1"/>
  <c r="E104" i="2"/>
  <c r="D104" i="2"/>
  <c r="N103" i="2"/>
  <c r="M103" i="2"/>
  <c r="L103" i="2"/>
  <c r="K103" i="2"/>
  <c r="N102" i="2"/>
  <c r="M102" i="2"/>
  <c r="L102" i="2"/>
  <c r="K102" i="2"/>
  <c r="N101" i="2"/>
  <c r="M101" i="2"/>
  <c r="L101" i="2"/>
  <c r="K101" i="2"/>
  <c r="N100" i="2"/>
  <c r="M100" i="2"/>
  <c r="L100" i="2"/>
  <c r="K100" i="2"/>
  <c r="N99" i="2"/>
  <c r="M99" i="2"/>
  <c r="L99" i="2"/>
  <c r="K99" i="2"/>
  <c r="N98" i="2"/>
  <c r="M98" i="2"/>
  <c r="L98" i="2"/>
  <c r="K98" i="2"/>
  <c r="N97" i="2"/>
  <c r="M97" i="2"/>
  <c r="L97" i="2"/>
  <c r="K97" i="2"/>
  <c r="N96" i="2"/>
  <c r="M96" i="2"/>
  <c r="L96" i="2"/>
  <c r="K96" i="2"/>
  <c r="N95" i="2"/>
  <c r="M95" i="2"/>
  <c r="L95" i="2"/>
  <c r="K95" i="2"/>
  <c r="N94" i="2"/>
  <c r="M94" i="2"/>
  <c r="L94" i="2"/>
  <c r="K94" i="2"/>
  <c r="N93" i="2"/>
  <c r="M93" i="2"/>
  <c r="L93" i="2"/>
  <c r="K93" i="2"/>
  <c r="N92" i="2"/>
  <c r="M92" i="2"/>
  <c r="L92" i="2"/>
  <c r="K92" i="2"/>
  <c r="N91" i="2"/>
  <c r="M91" i="2"/>
  <c r="L91" i="2"/>
  <c r="K91" i="2"/>
  <c r="N90" i="2"/>
  <c r="M90" i="2"/>
  <c r="L90" i="2"/>
  <c r="K90" i="2"/>
  <c r="M89" i="2"/>
  <c r="L89" i="2"/>
  <c r="K89" i="2"/>
  <c r="N88" i="2"/>
  <c r="M88" i="2"/>
  <c r="L88" i="2"/>
  <c r="K88" i="2"/>
  <c r="N87" i="2"/>
  <c r="M87" i="2"/>
  <c r="L87" i="2"/>
  <c r="K87" i="2"/>
  <c r="N86" i="2"/>
  <c r="M86" i="2"/>
  <c r="L86" i="2"/>
  <c r="K86" i="2"/>
  <c r="N85" i="2"/>
  <c r="M85" i="2"/>
  <c r="L85" i="2"/>
  <c r="K85" i="2"/>
  <c r="N84" i="2"/>
  <c r="M84" i="2"/>
  <c r="L84" i="2"/>
  <c r="K84" i="2"/>
  <c r="N83" i="2"/>
  <c r="M83" i="2"/>
  <c r="L83" i="2"/>
  <c r="K83" i="2"/>
  <c r="N82" i="2"/>
  <c r="M82" i="2"/>
  <c r="L82" i="2"/>
  <c r="K82" i="2"/>
  <c r="N81" i="2"/>
  <c r="M81" i="2"/>
  <c r="L81" i="2"/>
  <c r="K81" i="2"/>
  <c r="N80" i="2"/>
  <c r="M80" i="2"/>
  <c r="L80" i="2"/>
  <c r="K80" i="2"/>
  <c r="N79" i="2"/>
  <c r="M79" i="2"/>
  <c r="L79" i="2"/>
  <c r="K79" i="2"/>
  <c r="N78" i="2"/>
  <c r="M78" i="2"/>
  <c r="L78" i="2"/>
  <c r="K78" i="2"/>
  <c r="N77" i="2"/>
  <c r="M77" i="2"/>
  <c r="L77" i="2"/>
  <c r="K77" i="2"/>
  <c r="N76" i="2"/>
  <c r="M76" i="2"/>
  <c r="L76" i="2"/>
  <c r="K76" i="2"/>
  <c r="N75" i="2"/>
  <c r="M75" i="2"/>
  <c r="L75" i="2"/>
  <c r="K75" i="2"/>
  <c r="N74" i="2"/>
  <c r="M74" i="2"/>
  <c r="L74" i="2"/>
  <c r="K74" i="2"/>
  <c r="N73" i="2"/>
  <c r="M73" i="2"/>
  <c r="L73" i="2"/>
  <c r="K73" i="2"/>
  <c r="N72" i="2"/>
  <c r="M72" i="2"/>
  <c r="L72" i="2"/>
  <c r="K72" i="2"/>
  <c r="N71" i="2"/>
  <c r="M71" i="2"/>
  <c r="L71" i="2"/>
  <c r="K71" i="2"/>
  <c r="N70" i="2"/>
  <c r="M70" i="2"/>
  <c r="L70" i="2"/>
  <c r="K70" i="2"/>
  <c r="N69" i="2"/>
  <c r="M69" i="2"/>
  <c r="L69" i="2"/>
  <c r="K69" i="2"/>
  <c r="N68" i="2"/>
  <c r="M68" i="2"/>
  <c r="L68" i="2"/>
  <c r="K68" i="2"/>
  <c r="N67" i="2"/>
  <c r="M67" i="2"/>
  <c r="L67" i="2"/>
  <c r="K67" i="2"/>
  <c r="N66" i="2"/>
  <c r="M66" i="2"/>
  <c r="L66" i="2"/>
  <c r="K66" i="2"/>
  <c r="N65" i="2"/>
  <c r="M65" i="2"/>
  <c r="L65" i="2"/>
  <c r="K65" i="2"/>
  <c r="N64" i="2"/>
  <c r="M64" i="2"/>
  <c r="L64" i="2"/>
  <c r="K64" i="2"/>
  <c r="N63" i="2"/>
  <c r="M63" i="2"/>
  <c r="L63" i="2"/>
  <c r="K63" i="2"/>
  <c r="N62" i="2"/>
  <c r="M62" i="2"/>
  <c r="L62" i="2"/>
  <c r="K62" i="2"/>
  <c r="N61" i="2"/>
  <c r="M61" i="2"/>
  <c r="L61" i="2"/>
  <c r="K61" i="2"/>
  <c r="N60" i="2"/>
  <c r="M60" i="2"/>
  <c r="L60" i="2"/>
  <c r="K60" i="2"/>
  <c r="N59" i="2"/>
  <c r="M59" i="2"/>
  <c r="L59" i="2"/>
  <c r="K59" i="2"/>
  <c r="N58" i="2"/>
  <c r="M58" i="2"/>
  <c r="L58" i="2"/>
  <c r="K58" i="2"/>
  <c r="N57" i="2"/>
  <c r="M57" i="2"/>
  <c r="L57" i="2"/>
  <c r="K57" i="2"/>
  <c r="N56" i="2"/>
  <c r="M56" i="2"/>
  <c r="L56" i="2"/>
  <c r="K56" i="2"/>
  <c r="N55" i="2"/>
  <c r="M55" i="2"/>
  <c r="L55" i="2"/>
  <c r="K55" i="2"/>
  <c r="N54" i="2"/>
  <c r="M54" i="2"/>
  <c r="L54" i="2"/>
  <c r="K54" i="2"/>
  <c r="N53" i="2"/>
  <c r="M53" i="2"/>
  <c r="L53" i="2"/>
  <c r="K53" i="2"/>
  <c r="N52" i="2"/>
  <c r="M52" i="2"/>
  <c r="L52" i="2"/>
  <c r="K52" i="2"/>
  <c r="N51" i="2"/>
  <c r="M51" i="2"/>
  <c r="L51" i="2"/>
  <c r="K51" i="2"/>
  <c r="N50" i="2"/>
  <c r="M50" i="2"/>
  <c r="L50" i="2"/>
  <c r="K50" i="2"/>
  <c r="N49" i="2"/>
  <c r="M49" i="2"/>
  <c r="L49" i="2"/>
  <c r="K49" i="2"/>
  <c r="N48" i="2"/>
  <c r="M48" i="2"/>
  <c r="L48" i="2"/>
  <c r="K48" i="2"/>
  <c r="N47" i="2"/>
  <c r="M47" i="2"/>
  <c r="L47" i="2"/>
  <c r="K47" i="2"/>
  <c r="N46" i="2"/>
  <c r="M46" i="2"/>
  <c r="L46" i="2"/>
  <c r="K46" i="2"/>
  <c r="N45" i="2"/>
  <c r="M45" i="2"/>
  <c r="L45" i="2"/>
  <c r="K45" i="2"/>
  <c r="N44" i="2"/>
  <c r="M44" i="2"/>
  <c r="L44" i="2"/>
  <c r="K44" i="2"/>
  <c r="N43" i="2"/>
  <c r="M43" i="2"/>
  <c r="L43" i="2"/>
  <c r="K43" i="2"/>
  <c r="N42" i="2"/>
  <c r="M42" i="2"/>
  <c r="L42" i="2"/>
  <c r="K42" i="2"/>
  <c r="M41" i="2"/>
  <c r="L41" i="2"/>
  <c r="K41" i="2"/>
  <c r="M40" i="2"/>
  <c r="L40" i="2"/>
  <c r="K40" i="2"/>
  <c r="N39" i="2"/>
  <c r="M39" i="2"/>
  <c r="L39" i="2"/>
  <c r="K39" i="2"/>
  <c r="N38" i="2"/>
  <c r="M38" i="2"/>
  <c r="L38" i="2"/>
  <c r="K38" i="2"/>
  <c r="M37" i="2"/>
  <c r="L37" i="2"/>
  <c r="K37" i="2"/>
  <c r="N36" i="2"/>
  <c r="M36" i="2"/>
  <c r="L36" i="2"/>
  <c r="K36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M17" i="2"/>
  <c r="L17" i="2"/>
  <c r="K17" i="2"/>
  <c r="N16" i="2"/>
  <c r="M16" i="2"/>
  <c r="L16" i="2"/>
  <c r="K16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7" i="2"/>
  <c r="M7" i="2"/>
  <c r="L7" i="2"/>
  <c r="K7" i="2"/>
  <c r="N6" i="2"/>
  <c r="M6" i="2"/>
  <c r="L6" i="2"/>
  <c r="K6" i="2"/>
  <c r="N5" i="2"/>
  <c r="M5" i="2"/>
  <c r="L5" i="2"/>
  <c r="K5" i="2"/>
  <c r="N4" i="2"/>
  <c r="M4" i="2"/>
  <c r="L4" i="2"/>
  <c r="K4" i="2"/>
  <c r="N3" i="2"/>
  <c r="M3" i="2"/>
  <c r="M104" i="2" s="1"/>
  <c r="L3" i="2"/>
  <c r="L104" i="2" s="1"/>
  <c r="K3" i="2"/>
  <c r="K104" i="2" s="1"/>
</calcChain>
</file>

<file path=xl/sharedStrings.xml><?xml version="1.0" encoding="utf-8"?>
<sst xmlns="http://schemas.openxmlformats.org/spreadsheetml/2006/main" count="264" uniqueCount="134">
  <si>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</si>
  <si>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</si>
  <si>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</si>
  <si>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</si>
  <si>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</si>
  <si>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</si>
  <si>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</si>
  <si>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</si>
  <si>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</si>
  <si>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</si>
  <si>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</si>
  <si>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</si>
  <si>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</si>
  <si>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</si>
  <si>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</si>
  <si>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</si>
  <si>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</si>
  <si>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</si>
  <si>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</si>
  <si>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</si>
  <si>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</si>
  <si>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</si>
  <si>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</si>
  <si>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</si>
  <si>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</si>
  <si>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</si>
  <si>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</si>
  <si>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</si>
  <si>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</si>
  <si>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</si>
  <si>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</si>
  <si>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</si>
  <si>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</si>
  <si>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</si>
  <si>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</si>
  <si>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</si>
  <si>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</si>
  <si>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</si>
  <si>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</si>
  <si>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</si>
  <si>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</si>
  <si>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</si>
  <si>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SALARIOS UNIFICADOS</t>
  </si>
  <si>
    <t>DÉCIMO TERCER SUELDO</t>
  </si>
  <si>
    <t>DÉCIMO CUARTO SUELDO</t>
  </si>
  <si>
    <t>REMUNERACIÓN UNIFICADA PARA PASANTES</t>
  </si>
  <si>
    <t>HORAS EXTRAORDINARIAS Y SUPLEMENTARIAS</t>
  </si>
  <si>
    <t>SERVICIOS PERSONALES POR CONTRATO</t>
  </si>
  <si>
    <t>SUBROGACIÓN</t>
  </si>
  <si>
    <t>ENCARGOS</t>
  </si>
  <si>
    <t>APORTE PATRONAL</t>
  </si>
  <si>
    <t>FONDO DE RESERVA</t>
  </si>
  <si>
    <t>SUPRESIÓN DE PUESTO</t>
  </si>
  <si>
    <t>COMPENSACIÓN POR DESAHUCIO</t>
  </si>
  <si>
    <t>VACACIONES NO GOZADAS POR CESACIÓN DE FUNCIONES</t>
  </si>
  <si>
    <t>AGUA POTABLE</t>
  </si>
  <si>
    <t>ENERGÍA ELÉCTRICA</t>
  </si>
  <si>
    <t>TELECOMUNICACIONES</t>
  </si>
  <si>
    <t>SERVICIO DE CORREO</t>
  </si>
  <si>
    <t>TRANSPORTE DE PERSONAL</t>
  </si>
  <si>
    <t>ALMACENAMIENTO, EMBALAJE, ENVASE Y RECARGA DE EXTINTORES</t>
  </si>
  <si>
    <t>EDICIÓN, IMPRESIÓN, REPRODUCCIÓN, PUBLICACIONES, SUSCRIPCIÓN</t>
  </si>
  <si>
    <t>DIFUSIÓN, INFORMACIÓN Y PUBLICIDAD</t>
  </si>
  <si>
    <t>SERVICIO DE SEGURIDAD Y VIGILANCIA</t>
  </si>
  <si>
    <t>SERVICIO DE ASEO, FUMIGACIÓN, DESINFECCIÓN, LIMPIEZA</t>
  </si>
  <si>
    <t>SERVICIOS MÉDICOS HOSPITALARIOS Y COMPLEMENTARIOS</t>
  </si>
  <si>
    <t>PROVISIÓN DISPOSITIVOS Y CERTIFICADOS DE FIRMAS DIGITALES</t>
  </si>
  <si>
    <t>SERVICIO DE ALIMENTACIÓN</t>
  </si>
  <si>
    <t>MEMBRECÍAS</t>
  </si>
  <si>
    <t>GARANTÍA EXTENDIDA DE BIENES</t>
  </si>
  <si>
    <t>COMBUSTIBLES</t>
  </si>
  <si>
    <t>VIÁTICOS Y SUBSISTENCIAS EN EL INTERIOR</t>
  </si>
  <si>
    <t>VIÁTICOS Y SUBSISTENCIAS EN EL EXTERIOR</t>
  </si>
  <si>
    <t>EDIFICIOS, LOCALES, RESIDENCIAS Y CABLEADO ESTRUCTURADO</t>
  </si>
  <si>
    <t>MOBILIARIOS (INSTALACIÓN, MANTENIMIENTO Y REPARACIÓN)</t>
  </si>
  <si>
    <t>MAQUINARIAS Y EQUIPOS (INSTALACIÓN, MANTENIM. Y REPARACIÓN)</t>
  </si>
  <si>
    <t>VEHÍCULOS (SERVICIO PARA MANTENIMIENTO Y REPARACIÓN)</t>
  </si>
  <si>
    <t>MANTENIMIENTO DE ÁREAS VERDES Y ARREGLO DE VÍAS INTERNAS</t>
  </si>
  <si>
    <t>MAQUINARIAS Y EQUIPOS (ARRENDAMIENTO)</t>
  </si>
  <si>
    <t>CONSULTORÍA, ASESORÍA E INVESTIGACIÓN ESPECIALIZADA</t>
  </si>
  <si>
    <t>SERVICIO DE AUDITORÍA</t>
  </si>
  <si>
    <t>CAPACITACIÓN A SERVIDORES PÚBLICOS</t>
  </si>
  <si>
    <t>DESARROLLO, ACTUALIZACIÓN Y SOPORTE DE SISTEMAS INFORMÁTICOS</t>
  </si>
  <si>
    <t>ARRENDAMIENTO Y LICENCIAS DE USO DE PAQUETES INFORMÁTICOS</t>
  </si>
  <si>
    <t>MANTENIMIENTO, REPARACIÓN DE EQUIPOS Y SISTEMAS INFORMÁTICOS</t>
  </si>
  <si>
    <t>ALIMENTOS Y BEBIDAS</t>
  </si>
  <si>
    <t>VESTUARIO, LENCERÍA, PRENDAS DE PROTECCIÓN</t>
  </si>
  <si>
    <t>MATERIALES DE OFICINA</t>
  </si>
  <si>
    <t>MATERIALES DE ASEO</t>
  </si>
  <si>
    <t>INSUMOS, MATERIALES Y SUMINISTROS CONSTRUCCIÓN, ELECTRICIDAD</t>
  </si>
  <si>
    <t>REPUESTOS Y ACCESORIOS</t>
  </si>
  <si>
    <t>MENAJE Y ACCESORIOS DESCARTABLES</t>
  </si>
  <si>
    <t>MOBILIARIO</t>
  </si>
  <si>
    <t>MAQUINARIAS Y EQUIPOS</t>
  </si>
  <si>
    <t>HERRAMIENTAS Y EQUIPOS MENORES</t>
  </si>
  <si>
    <t>TASAS GENERALES, IMPUESTOS, CONTRIBUCIONES, PERMISOS</t>
  </si>
  <si>
    <t>SEGUROS</t>
  </si>
  <si>
    <t>COMISIONES BANCARIAS</t>
  </si>
  <si>
    <t>COSTAS JUDICIALES, TRÁMITES NOTARIALES, LEGALIZACIÓN DE DOC.</t>
  </si>
  <si>
    <t>A ENTIDADES DEL PRESUPUESTO GENERAL DEL ESTADO</t>
  </si>
  <si>
    <t>EDICIÓN, IMPRESIÓN, PUBLICACIONES, SUSCRIPCIONES, TRADUCCIÓN</t>
  </si>
  <si>
    <t>MAQUINARIAS Y EQUIPOS (INSTALACIÓN, MANTENIMIEN. Y REPARAC.)</t>
  </si>
  <si>
    <t>VEHÍCULOS (MANTENIMIENTO Y REPARACIÓN)</t>
  </si>
  <si>
    <t>INFRAESTRUCTURA (MANTENIMIENTO, ADECUACIÓN Y REPARACIÓN)</t>
  </si>
  <si>
    <t>ESTUDIO Y DISEÑO DE PROYECTOS</t>
  </si>
  <si>
    <t>SERVICIOS TÉCNICOS ESPECIALIZADOS</t>
  </si>
  <si>
    <t>OTROS IMPUESTOS, TASAS Y CONTRIBUCIONES</t>
  </si>
  <si>
    <t>COSTAS JUDICIALES, TRÁMITES NOTARIALES Y LEGALIZACIÓN DOCS.</t>
  </si>
  <si>
    <t>TRANSFERENCIAS O DONACIONES AL SECTOR PRIVADO NO FINANCIERO</t>
  </si>
  <si>
    <t>MOBILIARIOS (BIENES DE LARGA DURACIÓN)</t>
  </si>
  <si>
    <t>MAQUINARIAS Y EQUIPOS (BIENES DE LARGA DURACIÓN)</t>
  </si>
  <si>
    <t>VEHÍCULOS (BIENES DE LARGA DURACIÓN)</t>
  </si>
  <si>
    <t>EQUIPOS Y SISTEMAS INFORMÁTICOS (BIENES DE LARGA DURACIÓN)</t>
  </si>
  <si>
    <t>TERRENOS (EXPROPIACIÓN)</t>
  </si>
  <si>
    <t>REMUNERACIONES UNIFICADAS</t>
  </si>
  <si>
    <t>GERENCIA ADMINISTRATIVA FINANCIERA</t>
  </si>
  <si>
    <t>WENDY PAULINA BARRENO LALAMA</t>
  </si>
  <si>
    <t>wendy.barreno@metrodequito.gob.ec</t>
  </si>
  <si>
    <t>(02) 382 7860 - EXTENSIÓN 1500</t>
  </si>
  <si>
    <t>GASTOS DE PERSONAL</t>
  </si>
  <si>
    <t>BIENES Y SERVICIOS DE CONSUMO</t>
  </si>
  <si>
    <t>OTROS GASTOS CORRIENTES</t>
  </si>
  <si>
    <t>BIENES Y SERVICIOS PARA INVERSIÓN</t>
  </si>
  <si>
    <t>OTROS GASTOS DE INVERSIÓN</t>
  </si>
  <si>
    <t>TOTAL</t>
  </si>
  <si>
    <t>DESPIDO INTEMPESTIVO</t>
  </si>
  <si>
    <t>BENEFICIO POR JUBILACIÓN</t>
  </si>
  <si>
    <t>MONITOREO DE LA INFORMACIÓN EN TELEVISIÓN, RADIO, PRENSA</t>
  </si>
  <si>
    <t>PASAJES AL INTERIOR</t>
  </si>
  <si>
    <t>PASAJES AL EXTERIOR</t>
  </si>
  <si>
    <t>HONORARIOS POR CONTRATOS CIVILES DE SERVICIOS</t>
  </si>
  <si>
    <t>TRANSFEENCIAS Y DONACIONES CORRIENTES</t>
  </si>
  <si>
    <t>TRANSFEENCIAS Y DONACIONES PARA INVERSIÓN</t>
  </si>
  <si>
    <t>BIENES DE LARGA DURACION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</si>
</sst>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3" applyBorder="1" applyAlignment="1" applyProtection="1">
      <alignment horizontal="center" vertical="center" wrapText="1"/>
    </xf>
    <xf numFmtId="4" fontId="0" fillId="0" borderId="0" xfId="0" applyNumberFormat="1"/>
    <xf numFmtId="4" fontId="4" fillId="0" borderId="0" xfId="0" applyNumberFormat="1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/>
    </xf>
    <xf numFmtId="0" fontId="13" fillId="0" borderId="2" xfId="4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44" fontId="0" fillId="0" borderId="2" xfId="4" applyFont="1" applyBorder="1" applyAlignment="1">
      <alignment horizontal="center" vertical="center" wrapText="1"/>
    </xf>
    <xf numFmtId="2" fontId="4" fillId="0" borderId="2" xfId="4" applyNumberFormat="1" applyFont="1" applyBorder="1" applyAlignment="1">
      <alignment horizontal="center" vertical="center"/>
    </xf>
    <xf numFmtId="44" fontId="4" fillId="0" borderId="0" xfId="4" applyFont="1" applyAlignment="1">
      <alignment vertical="center"/>
    </xf>
    <xf numFmtId="44" fontId="0" fillId="0" borderId="0" xfId="4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</cellXfs>
  <cellStyles count="7">
    <cellStyle name="Hipervínculo" xfId="3" builtinId="8" customBuiltin="1"/>
    <cellStyle name="Moneda" xfId="4" builtinId="4"/>
    <cellStyle name="Normal" xfId="0" builtinId="0"/>
    <cellStyle name="Normal 2" xfId="2" xr:uid="{710601BE-D099-4CAD-82C9-D635349E0D8B}"/>
    <cellStyle name="Normal 3" xfId="5" xr:uid="{368FFC76-6CAB-4A46-AA99-B19D3B1CF5F3}"/>
    <cellStyle name="Normal 4" xfId="6" xr:uid="{81A8A41F-D620-40CA-9FE8-CE027946CEA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695325</xdr:colOff>
      <xdr:row>0</xdr:row>
      <xdr:rowOff>437068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928BB-D43E-480E-AD77-0FFA956C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wendy.barreno@metrodequi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3"/>
  <sheetViews>
    <sheetView tabSelected="1" workbookViewId="0">
      <selection activeCell="A3" sqref="A3"/>
    </sheetView>
  </sheetViews>
  <sheetFormatPr baseColWidth="10" defaultColWidth="14.42578125" defaultRowHeight="15" customHeight="1" x14ac:dyDescent="0.25"/>
  <cols>
    <col min="1" max="1" width="18.7109375" customWidth="1"/>
    <col min="2" max="2" width="40.42578125" customWidth="1"/>
    <col min="3" max="3" width="36" customWidth="1"/>
    <col min="4" max="4" width="23" customWidth="1"/>
    <col min="5" max="5" width="24.140625" customWidth="1"/>
    <col min="6" max="6" width="23.5703125" customWidth="1"/>
    <col min="7" max="7" width="22.140625" customWidth="1"/>
    <col min="8" max="8" width="24.28515625" customWidth="1"/>
    <col min="9" max="9" width="19.5703125" customWidth="1"/>
    <col min="10" max="10" width="21.42578125" customWidth="1"/>
    <col min="11" max="11" width="26.5703125" customWidth="1"/>
    <col min="12" max="12" width="27.28515625" customWidth="1"/>
    <col min="13" max="13" width="25.42578125" customWidth="1"/>
    <col min="14" max="14" width="21.42578125" style="13" customWidth="1"/>
    <col min="15" max="26" width="10" customWidth="1"/>
  </cols>
  <sheetData>
    <row r="1" spans="1:26" ht="39.950000000000003" customHeight="1" x14ac:dyDescent="0.25"/>
    <row r="2" spans="1:26" ht="37.5" customHeigh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5" t="s">
        <v>10</v>
      </c>
      <c r="L2" s="15" t="s">
        <v>11</v>
      </c>
      <c r="M2" s="15" t="s">
        <v>12</v>
      </c>
      <c r="N2" s="17" t="s">
        <v>13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6" customFormat="1" ht="15.75" x14ac:dyDescent="0.25">
      <c r="A3" s="24">
        <v>510105</v>
      </c>
      <c r="B3" s="18" t="s">
        <v>119</v>
      </c>
      <c r="C3" s="18" t="s">
        <v>114</v>
      </c>
      <c r="D3" s="22">
        <v>1872876</v>
      </c>
      <c r="E3" s="22">
        <v>-58000</v>
      </c>
      <c r="F3" s="22">
        <v>1814876</v>
      </c>
      <c r="G3" s="22">
        <v>1236064.01</v>
      </c>
      <c r="H3" s="22">
        <v>578811.99</v>
      </c>
      <c r="I3" s="22">
        <v>578811.99</v>
      </c>
      <c r="J3" s="22">
        <v>578811.99</v>
      </c>
      <c r="K3" s="22">
        <f>+F3-H3</f>
        <v>1236064.01</v>
      </c>
      <c r="L3" s="22">
        <f>+F3-I3</f>
        <v>1236064.01</v>
      </c>
      <c r="M3" s="22">
        <f>+F3-J3</f>
        <v>1236064.01</v>
      </c>
      <c r="N3" s="19">
        <f>+I3/F3</f>
        <v>0.31892646660157498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6" customFormat="1" ht="15.75" x14ac:dyDescent="0.25">
      <c r="A4" s="24">
        <v>510106</v>
      </c>
      <c r="B4" s="18" t="s">
        <v>119</v>
      </c>
      <c r="C4" s="18" t="s">
        <v>42</v>
      </c>
      <c r="D4" s="22">
        <v>6360</v>
      </c>
      <c r="E4" s="22">
        <v>0</v>
      </c>
      <c r="F4" s="22">
        <v>6360</v>
      </c>
      <c r="G4" s="22">
        <v>4240</v>
      </c>
      <c r="H4" s="22">
        <v>2120</v>
      </c>
      <c r="I4" s="22">
        <v>2120</v>
      </c>
      <c r="J4" s="22">
        <v>2120</v>
      </c>
      <c r="K4" s="22">
        <f t="shared" ref="K4:K67" si="0">+F4-H4</f>
        <v>4240</v>
      </c>
      <c r="L4" s="22">
        <f t="shared" ref="L4:L67" si="1">+F4-I4</f>
        <v>4240</v>
      </c>
      <c r="M4" s="22">
        <f t="shared" ref="M4:M67" si="2">+F4-J4</f>
        <v>4240</v>
      </c>
      <c r="N4" s="19">
        <f t="shared" ref="N4:N67" si="3">+I4/F4</f>
        <v>0.33333333333333331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26" customFormat="1" ht="15.75" x14ac:dyDescent="0.25">
      <c r="A5" s="24">
        <v>510203</v>
      </c>
      <c r="B5" s="18" t="s">
        <v>119</v>
      </c>
      <c r="C5" s="18" t="s">
        <v>43</v>
      </c>
      <c r="D5" s="22">
        <v>300329</v>
      </c>
      <c r="E5" s="22">
        <v>0</v>
      </c>
      <c r="F5" s="22">
        <v>300329</v>
      </c>
      <c r="G5" s="22">
        <v>208817.65</v>
      </c>
      <c r="H5" s="22">
        <v>91511.35</v>
      </c>
      <c r="I5" s="22">
        <v>91361.35</v>
      </c>
      <c r="J5" s="22">
        <v>91361.35</v>
      </c>
      <c r="K5" s="22">
        <f t="shared" si="0"/>
        <v>208817.65</v>
      </c>
      <c r="L5" s="22">
        <f t="shared" si="1"/>
        <v>208967.65</v>
      </c>
      <c r="M5" s="22">
        <f t="shared" si="2"/>
        <v>208967.65</v>
      </c>
      <c r="N5" s="19">
        <f t="shared" si="3"/>
        <v>0.30420422270243636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6" customFormat="1" ht="15.75" x14ac:dyDescent="0.25">
      <c r="A6" s="24">
        <v>510204</v>
      </c>
      <c r="B6" s="18" t="s">
        <v>119</v>
      </c>
      <c r="C6" s="18" t="s">
        <v>44</v>
      </c>
      <c r="D6" s="22">
        <v>68950</v>
      </c>
      <c r="E6" s="22">
        <v>0</v>
      </c>
      <c r="F6" s="22">
        <v>68950</v>
      </c>
      <c r="G6" s="22">
        <v>48579.1</v>
      </c>
      <c r="H6" s="22">
        <v>20370.900000000001</v>
      </c>
      <c r="I6" s="22">
        <v>20178.89</v>
      </c>
      <c r="J6" s="22">
        <v>20178.89</v>
      </c>
      <c r="K6" s="22">
        <f t="shared" si="0"/>
        <v>48579.1</v>
      </c>
      <c r="L6" s="22">
        <f t="shared" si="1"/>
        <v>48771.11</v>
      </c>
      <c r="M6" s="22">
        <f t="shared" si="2"/>
        <v>48771.11</v>
      </c>
      <c r="N6" s="19">
        <f t="shared" si="3"/>
        <v>0.29265975344452499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26" customFormat="1" ht="31.5" x14ac:dyDescent="0.25">
      <c r="A7" s="24">
        <v>510502</v>
      </c>
      <c r="B7" s="18" t="s">
        <v>119</v>
      </c>
      <c r="C7" s="18" t="s">
        <v>45</v>
      </c>
      <c r="D7" s="22">
        <v>3600</v>
      </c>
      <c r="E7" s="22">
        <v>0</v>
      </c>
      <c r="F7" s="22">
        <v>3600</v>
      </c>
      <c r="G7" s="22">
        <v>3600</v>
      </c>
      <c r="H7" s="22">
        <v>0</v>
      </c>
      <c r="I7" s="22">
        <v>0</v>
      </c>
      <c r="J7" s="22">
        <v>0</v>
      </c>
      <c r="K7" s="22">
        <f t="shared" si="0"/>
        <v>3600</v>
      </c>
      <c r="L7" s="22">
        <f t="shared" si="1"/>
        <v>3600</v>
      </c>
      <c r="M7" s="22">
        <f t="shared" si="2"/>
        <v>3600</v>
      </c>
      <c r="N7" s="19">
        <f t="shared" si="3"/>
        <v>0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26" customFormat="1" ht="31.5" x14ac:dyDescent="0.25">
      <c r="A8" s="24">
        <v>510509</v>
      </c>
      <c r="B8" s="18" t="s">
        <v>119</v>
      </c>
      <c r="C8" s="18" t="s">
        <v>46</v>
      </c>
      <c r="D8" s="22">
        <v>30000</v>
      </c>
      <c r="E8" s="22">
        <v>0</v>
      </c>
      <c r="F8" s="22">
        <v>30000</v>
      </c>
      <c r="G8" s="22">
        <v>12898.34</v>
      </c>
      <c r="H8" s="22">
        <v>17101.66</v>
      </c>
      <c r="I8" s="22">
        <v>17101.66</v>
      </c>
      <c r="J8" s="22">
        <v>17101.66</v>
      </c>
      <c r="K8" s="22">
        <f t="shared" si="0"/>
        <v>12898.34</v>
      </c>
      <c r="L8" s="22">
        <f t="shared" si="1"/>
        <v>12898.34</v>
      </c>
      <c r="M8" s="22">
        <f t="shared" si="2"/>
        <v>12898.34</v>
      </c>
      <c r="N8" s="19">
        <f t="shared" si="3"/>
        <v>0.57005533333333336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26" customFormat="1" ht="31.5" x14ac:dyDescent="0.25">
      <c r="A9" s="24">
        <v>510510</v>
      </c>
      <c r="B9" s="18" t="s">
        <v>119</v>
      </c>
      <c r="C9" s="18" t="s">
        <v>47</v>
      </c>
      <c r="D9" s="22">
        <v>1424712</v>
      </c>
      <c r="E9" s="22">
        <v>149000</v>
      </c>
      <c r="F9" s="22">
        <v>1573712</v>
      </c>
      <c r="G9" s="22">
        <v>1058458</v>
      </c>
      <c r="H9" s="22">
        <v>515254</v>
      </c>
      <c r="I9" s="22">
        <v>515254</v>
      </c>
      <c r="J9" s="22">
        <v>515254</v>
      </c>
      <c r="K9" s="22">
        <f t="shared" si="0"/>
        <v>1058458</v>
      </c>
      <c r="L9" s="22">
        <f t="shared" si="1"/>
        <v>1058458</v>
      </c>
      <c r="M9" s="22">
        <f t="shared" si="2"/>
        <v>1058458</v>
      </c>
      <c r="N9" s="19">
        <f t="shared" si="3"/>
        <v>0.3274131480220015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s="26" customFormat="1" ht="15.75" x14ac:dyDescent="0.25">
      <c r="A10" s="24">
        <v>510512</v>
      </c>
      <c r="B10" s="18" t="s">
        <v>119</v>
      </c>
      <c r="C10" s="18" t="s">
        <v>48</v>
      </c>
      <c r="D10" s="22">
        <v>20000</v>
      </c>
      <c r="E10" s="22">
        <v>0</v>
      </c>
      <c r="F10" s="22">
        <v>20000</v>
      </c>
      <c r="G10" s="22">
        <v>17294.990000000002</v>
      </c>
      <c r="H10" s="22">
        <v>2705.01</v>
      </c>
      <c r="I10" s="22">
        <v>2705.01</v>
      </c>
      <c r="J10" s="22">
        <v>2705.01</v>
      </c>
      <c r="K10" s="22">
        <f t="shared" si="0"/>
        <v>17294.989999999998</v>
      </c>
      <c r="L10" s="22">
        <f t="shared" si="1"/>
        <v>17294.989999999998</v>
      </c>
      <c r="M10" s="22">
        <f t="shared" si="2"/>
        <v>17294.989999999998</v>
      </c>
      <c r="N10" s="19">
        <f t="shared" si="3"/>
        <v>0.13525050000000002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26" customFormat="1" ht="15.75" x14ac:dyDescent="0.25">
      <c r="A11" s="24">
        <v>510513</v>
      </c>
      <c r="B11" s="18" t="s">
        <v>119</v>
      </c>
      <c r="C11" s="18" t="s">
        <v>49</v>
      </c>
      <c r="D11" s="22">
        <v>36000</v>
      </c>
      <c r="E11" s="22">
        <v>0</v>
      </c>
      <c r="F11" s="22">
        <v>36000</v>
      </c>
      <c r="G11" s="22">
        <v>24160</v>
      </c>
      <c r="H11" s="22">
        <v>11840</v>
      </c>
      <c r="I11" s="22">
        <v>11840</v>
      </c>
      <c r="J11" s="22">
        <v>11840</v>
      </c>
      <c r="K11" s="22">
        <f t="shared" si="0"/>
        <v>24160</v>
      </c>
      <c r="L11" s="22">
        <f t="shared" si="1"/>
        <v>24160</v>
      </c>
      <c r="M11" s="22">
        <f t="shared" si="2"/>
        <v>24160</v>
      </c>
      <c r="N11" s="19">
        <f t="shared" si="3"/>
        <v>0.3288888888888889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s="26" customFormat="1" ht="15.75" x14ac:dyDescent="0.25">
      <c r="A12" s="24">
        <v>510601</v>
      </c>
      <c r="B12" s="18" t="s">
        <v>119</v>
      </c>
      <c r="C12" s="18" t="s">
        <v>50</v>
      </c>
      <c r="D12" s="22">
        <v>331736.78000000003</v>
      </c>
      <c r="E12" s="22">
        <v>4000</v>
      </c>
      <c r="F12" s="22">
        <v>335736.78</v>
      </c>
      <c r="G12" s="22">
        <v>228124.63</v>
      </c>
      <c r="H12" s="22">
        <v>107612.15</v>
      </c>
      <c r="I12" s="22">
        <v>107612.15</v>
      </c>
      <c r="J12" s="22">
        <v>107612.15</v>
      </c>
      <c r="K12" s="22">
        <f t="shared" si="0"/>
        <v>228124.63000000003</v>
      </c>
      <c r="L12" s="22">
        <f t="shared" si="1"/>
        <v>228124.63000000003</v>
      </c>
      <c r="M12" s="22">
        <f t="shared" si="2"/>
        <v>228124.63000000003</v>
      </c>
      <c r="N12" s="19">
        <f t="shared" si="3"/>
        <v>0.32052535322463027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s="26" customFormat="1" ht="15.75" x14ac:dyDescent="0.25">
      <c r="A13" s="24">
        <v>510602</v>
      </c>
      <c r="B13" s="18" t="s">
        <v>119</v>
      </c>
      <c r="C13" s="18" t="s">
        <v>51</v>
      </c>
      <c r="D13" s="22">
        <v>275218.87</v>
      </c>
      <c r="E13" s="22">
        <v>0</v>
      </c>
      <c r="F13" s="22">
        <v>275218.87</v>
      </c>
      <c r="G13" s="22">
        <v>211848.42</v>
      </c>
      <c r="H13" s="22">
        <v>63370.45</v>
      </c>
      <c r="I13" s="22">
        <v>63370.45</v>
      </c>
      <c r="J13" s="22">
        <v>63370.45</v>
      </c>
      <c r="K13" s="22">
        <f t="shared" si="0"/>
        <v>211848.41999999998</v>
      </c>
      <c r="L13" s="22">
        <f t="shared" si="1"/>
        <v>211848.41999999998</v>
      </c>
      <c r="M13" s="22">
        <f t="shared" si="2"/>
        <v>211848.41999999998</v>
      </c>
      <c r="N13" s="19">
        <f t="shared" si="3"/>
        <v>0.23025474234379351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26" customFormat="1" ht="15.75" x14ac:dyDescent="0.25">
      <c r="A14" s="24">
        <v>510702</v>
      </c>
      <c r="B14" s="18" t="s">
        <v>119</v>
      </c>
      <c r="C14" s="18" t="s">
        <v>52</v>
      </c>
      <c r="D14" s="22">
        <v>48000</v>
      </c>
      <c r="E14" s="22">
        <v>-15125.84</v>
      </c>
      <c r="F14" s="22">
        <v>32874.160000000003</v>
      </c>
      <c r="G14" s="22">
        <v>32874.160000000003</v>
      </c>
      <c r="H14" s="22">
        <v>0</v>
      </c>
      <c r="I14" s="22">
        <v>0</v>
      </c>
      <c r="J14" s="22">
        <v>0</v>
      </c>
      <c r="K14" s="22">
        <f t="shared" si="0"/>
        <v>32874.160000000003</v>
      </c>
      <c r="L14" s="22">
        <f t="shared" si="1"/>
        <v>32874.160000000003</v>
      </c>
      <c r="M14" s="22">
        <f t="shared" si="2"/>
        <v>32874.160000000003</v>
      </c>
      <c r="N14" s="19">
        <f t="shared" si="3"/>
        <v>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26" customFormat="1" ht="15.75" x14ac:dyDescent="0.25">
      <c r="A15" s="24">
        <v>510703</v>
      </c>
      <c r="B15" s="18" t="s">
        <v>119</v>
      </c>
      <c r="C15" s="18" t="s">
        <v>125</v>
      </c>
      <c r="D15" s="22">
        <v>10000</v>
      </c>
      <c r="E15" s="22">
        <v>-10000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0"/>
        <v>0</v>
      </c>
      <c r="L15" s="22">
        <f t="shared" si="1"/>
        <v>0</v>
      </c>
      <c r="M15" s="22">
        <f t="shared" si="2"/>
        <v>0</v>
      </c>
      <c r="N15" s="19">
        <v>0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26" customFormat="1" ht="15.75" x14ac:dyDescent="0.25">
      <c r="A16" s="24">
        <v>510704</v>
      </c>
      <c r="B16" s="18" t="s">
        <v>119</v>
      </c>
      <c r="C16" s="18" t="s">
        <v>53</v>
      </c>
      <c r="D16" s="22">
        <v>5874.16</v>
      </c>
      <c r="E16" s="22">
        <v>-3874.16</v>
      </c>
      <c r="F16" s="22">
        <v>2000</v>
      </c>
      <c r="G16" s="22">
        <v>2000</v>
      </c>
      <c r="H16" s="22">
        <v>0</v>
      </c>
      <c r="I16" s="22">
        <v>0</v>
      </c>
      <c r="J16" s="22">
        <v>0</v>
      </c>
      <c r="K16" s="22">
        <f t="shared" si="0"/>
        <v>2000</v>
      </c>
      <c r="L16" s="22">
        <f t="shared" si="1"/>
        <v>2000</v>
      </c>
      <c r="M16" s="22">
        <f t="shared" si="2"/>
        <v>2000</v>
      </c>
      <c r="N16" s="19">
        <f t="shared" si="3"/>
        <v>0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6" customFormat="1" ht="15.75" x14ac:dyDescent="0.25">
      <c r="A17" s="24">
        <v>510706</v>
      </c>
      <c r="B17" s="18" t="s">
        <v>119</v>
      </c>
      <c r="C17" s="18" t="s">
        <v>126</v>
      </c>
      <c r="D17" s="22">
        <v>30000</v>
      </c>
      <c r="E17" s="22">
        <v>-30000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0"/>
        <v>0</v>
      </c>
      <c r="L17" s="22">
        <f t="shared" si="1"/>
        <v>0</v>
      </c>
      <c r="M17" s="22">
        <f t="shared" si="2"/>
        <v>0</v>
      </c>
      <c r="N17" s="19">
        <v>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26" customFormat="1" ht="31.5" x14ac:dyDescent="0.25">
      <c r="A18" s="24">
        <v>510707</v>
      </c>
      <c r="B18" s="18" t="s">
        <v>119</v>
      </c>
      <c r="C18" s="18" t="s">
        <v>54</v>
      </c>
      <c r="D18" s="22">
        <v>115000</v>
      </c>
      <c r="E18" s="22">
        <v>-36000</v>
      </c>
      <c r="F18" s="22">
        <v>79000</v>
      </c>
      <c r="G18" s="22">
        <v>53932.42</v>
      </c>
      <c r="H18" s="22">
        <v>25067.58</v>
      </c>
      <c r="I18" s="22">
        <v>21519.33</v>
      </c>
      <c r="J18" s="22">
        <v>21519.33</v>
      </c>
      <c r="K18" s="22">
        <f t="shared" si="0"/>
        <v>53932.42</v>
      </c>
      <c r="L18" s="22">
        <f t="shared" si="1"/>
        <v>57480.67</v>
      </c>
      <c r="M18" s="22">
        <f t="shared" si="2"/>
        <v>57480.67</v>
      </c>
      <c r="N18" s="19">
        <f t="shared" si="3"/>
        <v>0.27239658227848101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26" customFormat="1" ht="15.75" x14ac:dyDescent="0.25">
      <c r="A19" s="24">
        <v>530101</v>
      </c>
      <c r="B19" s="18" t="s">
        <v>120</v>
      </c>
      <c r="C19" s="18" t="s">
        <v>55</v>
      </c>
      <c r="D19" s="22">
        <v>4019.83</v>
      </c>
      <c r="E19" s="22">
        <v>0</v>
      </c>
      <c r="F19" s="22">
        <v>4019.83</v>
      </c>
      <c r="G19" s="22">
        <v>0</v>
      </c>
      <c r="H19" s="22">
        <v>4019.83</v>
      </c>
      <c r="I19" s="22">
        <v>897.1</v>
      </c>
      <c r="J19" s="22">
        <v>897.1</v>
      </c>
      <c r="K19" s="22">
        <f t="shared" si="0"/>
        <v>0</v>
      </c>
      <c r="L19" s="22">
        <f t="shared" si="1"/>
        <v>3122.73</v>
      </c>
      <c r="M19" s="22">
        <f t="shared" si="2"/>
        <v>3122.73</v>
      </c>
      <c r="N19" s="19">
        <f t="shared" si="3"/>
        <v>0.22316864145996224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s="26" customFormat="1" ht="15.75" x14ac:dyDescent="0.25">
      <c r="A20" s="24">
        <v>530104</v>
      </c>
      <c r="B20" s="18" t="s">
        <v>120</v>
      </c>
      <c r="C20" s="18" t="s">
        <v>56</v>
      </c>
      <c r="D20" s="22">
        <v>10624257.4</v>
      </c>
      <c r="E20" s="22">
        <v>0</v>
      </c>
      <c r="F20" s="22">
        <v>10624257.4</v>
      </c>
      <c r="G20" s="22">
        <v>0</v>
      </c>
      <c r="H20" s="22">
        <v>10624257.4</v>
      </c>
      <c r="I20" s="22">
        <v>1019176.38</v>
      </c>
      <c r="J20" s="22">
        <v>1019176.38</v>
      </c>
      <c r="K20" s="22">
        <f t="shared" si="0"/>
        <v>0</v>
      </c>
      <c r="L20" s="22">
        <f t="shared" si="1"/>
        <v>9605081.0199999996</v>
      </c>
      <c r="M20" s="22">
        <f t="shared" si="2"/>
        <v>9605081.0199999996</v>
      </c>
      <c r="N20" s="19">
        <f t="shared" si="3"/>
        <v>9.5929187483729444E-2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s="26" customFormat="1" ht="15.75" x14ac:dyDescent="0.25">
      <c r="A21" s="24">
        <v>530104</v>
      </c>
      <c r="B21" s="18" t="s">
        <v>120</v>
      </c>
      <c r="C21" s="18" t="s">
        <v>56</v>
      </c>
      <c r="D21" s="22">
        <v>18178.150000000001</v>
      </c>
      <c r="E21" s="22">
        <v>0</v>
      </c>
      <c r="F21" s="22">
        <v>18178.150000000001</v>
      </c>
      <c r="G21" s="22">
        <v>0</v>
      </c>
      <c r="H21" s="22">
        <v>18178.150000000001</v>
      </c>
      <c r="I21" s="22">
        <v>3970.01</v>
      </c>
      <c r="J21" s="22">
        <v>3970.01</v>
      </c>
      <c r="K21" s="22">
        <f t="shared" si="0"/>
        <v>0</v>
      </c>
      <c r="L21" s="22">
        <f t="shared" si="1"/>
        <v>14208.140000000001</v>
      </c>
      <c r="M21" s="22">
        <f t="shared" si="2"/>
        <v>14208.140000000001</v>
      </c>
      <c r="N21" s="19">
        <f t="shared" si="3"/>
        <v>0.21839461111279199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s="26" customFormat="1" ht="15.75" x14ac:dyDescent="0.25">
      <c r="A22" s="24">
        <v>530105</v>
      </c>
      <c r="B22" s="18" t="s">
        <v>120</v>
      </c>
      <c r="C22" s="18" t="s">
        <v>57</v>
      </c>
      <c r="D22" s="22">
        <v>23501.24</v>
      </c>
      <c r="E22" s="22">
        <v>0</v>
      </c>
      <c r="F22" s="22">
        <v>23501.24</v>
      </c>
      <c r="G22" s="22">
        <v>0</v>
      </c>
      <c r="H22" s="22">
        <v>23501.24</v>
      </c>
      <c r="I22" s="22">
        <v>54.52</v>
      </c>
      <c r="J22" s="22">
        <v>54.52</v>
      </c>
      <c r="K22" s="22">
        <f t="shared" si="0"/>
        <v>0</v>
      </c>
      <c r="L22" s="22">
        <f t="shared" si="1"/>
        <v>23446.720000000001</v>
      </c>
      <c r="M22" s="22">
        <f t="shared" si="2"/>
        <v>23446.720000000001</v>
      </c>
      <c r="N22" s="19">
        <f t="shared" si="3"/>
        <v>2.3198775894378337E-3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s="26" customFormat="1" ht="15.75" x14ac:dyDescent="0.25">
      <c r="A23" s="24">
        <v>530105</v>
      </c>
      <c r="B23" s="18" t="s">
        <v>120</v>
      </c>
      <c r="C23" s="18" t="s">
        <v>57</v>
      </c>
      <c r="D23" s="22">
        <v>22007</v>
      </c>
      <c r="E23" s="22">
        <v>-4576.1499999999996</v>
      </c>
      <c r="F23" s="22">
        <v>17430.849999999999</v>
      </c>
      <c r="G23" s="22">
        <v>0</v>
      </c>
      <c r="H23" s="22">
        <v>16219.35</v>
      </c>
      <c r="I23" s="22">
        <v>2537.37</v>
      </c>
      <c r="J23" s="22">
        <v>2537.37</v>
      </c>
      <c r="K23" s="22">
        <f t="shared" si="0"/>
        <v>1211.4999999999982</v>
      </c>
      <c r="L23" s="22">
        <f t="shared" si="1"/>
        <v>14893.48</v>
      </c>
      <c r="M23" s="22">
        <f t="shared" si="2"/>
        <v>14893.48</v>
      </c>
      <c r="N23" s="19">
        <f t="shared" si="3"/>
        <v>0.14556777208225646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s="26" customFormat="1" ht="15.75" x14ac:dyDescent="0.25">
      <c r="A24" s="24">
        <v>530105</v>
      </c>
      <c r="B24" s="18" t="s">
        <v>120</v>
      </c>
      <c r="C24" s="18" t="s">
        <v>57</v>
      </c>
      <c r="D24" s="22">
        <v>3052.74</v>
      </c>
      <c r="E24" s="22">
        <v>0</v>
      </c>
      <c r="F24" s="22">
        <v>3052.74</v>
      </c>
      <c r="G24" s="22">
        <v>0</v>
      </c>
      <c r="H24" s="22">
        <v>3052.74</v>
      </c>
      <c r="I24" s="22">
        <v>690.74</v>
      </c>
      <c r="J24" s="22">
        <v>690.74</v>
      </c>
      <c r="K24" s="22">
        <f t="shared" si="0"/>
        <v>0</v>
      </c>
      <c r="L24" s="22">
        <f t="shared" si="1"/>
        <v>2362</v>
      </c>
      <c r="M24" s="22">
        <f t="shared" si="2"/>
        <v>2362</v>
      </c>
      <c r="N24" s="19">
        <f t="shared" si="3"/>
        <v>0.22626886010600314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26" customFormat="1" ht="15.75" x14ac:dyDescent="0.25">
      <c r="A25" s="24">
        <v>530106</v>
      </c>
      <c r="B25" s="18" t="s">
        <v>120</v>
      </c>
      <c r="C25" s="18" t="s">
        <v>58</v>
      </c>
      <c r="D25" s="22">
        <v>500</v>
      </c>
      <c r="E25" s="22">
        <v>0</v>
      </c>
      <c r="F25" s="22">
        <v>500</v>
      </c>
      <c r="G25" s="22">
        <v>500</v>
      </c>
      <c r="H25" s="22">
        <v>0</v>
      </c>
      <c r="I25" s="22">
        <v>0</v>
      </c>
      <c r="J25" s="22">
        <v>0</v>
      </c>
      <c r="K25" s="22">
        <f t="shared" si="0"/>
        <v>500</v>
      </c>
      <c r="L25" s="22">
        <f t="shared" si="1"/>
        <v>500</v>
      </c>
      <c r="M25" s="22">
        <f t="shared" si="2"/>
        <v>500</v>
      </c>
      <c r="N25" s="19">
        <f t="shared" si="3"/>
        <v>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s="26" customFormat="1" ht="15.75" x14ac:dyDescent="0.25">
      <c r="A26" s="24">
        <v>530201</v>
      </c>
      <c r="B26" s="18" t="s">
        <v>120</v>
      </c>
      <c r="C26" s="18" t="s">
        <v>59</v>
      </c>
      <c r="D26" s="22">
        <v>77900</v>
      </c>
      <c r="E26" s="22">
        <v>-5612.2</v>
      </c>
      <c r="F26" s="22">
        <v>72287.8</v>
      </c>
      <c r="G26" s="22">
        <v>0</v>
      </c>
      <c r="H26" s="22">
        <v>0</v>
      </c>
      <c r="I26" s="22">
        <v>0</v>
      </c>
      <c r="J26" s="22">
        <v>0</v>
      </c>
      <c r="K26" s="22">
        <f t="shared" si="0"/>
        <v>72287.8</v>
      </c>
      <c r="L26" s="22">
        <f t="shared" si="1"/>
        <v>72287.8</v>
      </c>
      <c r="M26" s="22">
        <f t="shared" si="2"/>
        <v>72287.8</v>
      </c>
      <c r="N26" s="19">
        <f t="shared" si="3"/>
        <v>0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s="26" customFormat="1" ht="31.5" x14ac:dyDescent="0.25">
      <c r="A27" s="24">
        <v>530203</v>
      </c>
      <c r="B27" s="18" t="s">
        <v>120</v>
      </c>
      <c r="C27" s="18" t="s">
        <v>60</v>
      </c>
      <c r="D27" s="22">
        <v>12900</v>
      </c>
      <c r="E27" s="22">
        <v>-2673.31</v>
      </c>
      <c r="F27" s="22">
        <v>10226.69</v>
      </c>
      <c r="G27" s="22">
        <v>5600</v>
      </c>
      <c r="H27" s="22">
        <v>0</v>
      </c>
      <c r="I27" s="22">
        <v>0</v>
      </c>
      <c r="J27" s="22">
        <v>0</v>
      </c>
      <c r="K27" s="22">
        <f t="shared" si="0"/>
        <v>10226.69</v>
      </c>
      <c r="L27" s="22">
        <f t="shared" si="1"/>
        <v>10226.69</v>
      </c>
      <c r="M27" s="22">
        <f t="shared" si="2"/>
        <v>10226.69</v>
      </c>
      <c r="N27" s="19">
        <f t="shared" si="3"/>
        <v>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s="26" customFormat="1" ht="31.5" x14ac:dyDescent="0.25">
      <c r="A28" s="24">
        <v>530203</v>
      </c>
      <c r="B28" s="18" t="s">
        <v>120</v>
      </c>
      <c r="C28" s="18" t="s">
        <v>60</v>
      </c>
      <c r="D28" s="22">
        <v>1200</v>
      </c>
      <c r="E28" s="22">
        <v>0</v>
      </c>
      <c r="F28" s="22">
        <v>1200</v>
      </c>
      <c r="G28" s="22">
        <v>0</v>
      </c>
      <c r="H28" s="22">
        <v>153.68</v>
      </c>
      <c r="I28" s="22">
        <v>153.68</v>
      </c>
      <c r="J28" s="22">
        <v>153.68</v>
      </c>
      <c r="K28" s="22">
        <f t="shared" si="0"/>
        <v>1046.32</v>
      </c>
      <c r="L28" s="22">
        <f t="shared" si="1"/>
        <v>1046.32</v>
      </c>
      <c r="M28" s="22">
        <f t="shared" si="2"/>
        <v>1046.32</v>
      </c>
      <c r="N28" s="19">
        <f t="shared" si="3"/>
        <v>0.12806666666666666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s="26" customFormat="1" ht="47.25" x14ac:dyDescent="0.25">
      <c r="A29" s="24">
        <v>530204</v>
      </c>
      <c r="B29" s="18" t="s">
        <v>120</v>
      </c>
      <c r="C29" s="18" t="s">
        <v>61</v>
      </c>
      <c r="D29" s="22">
        <v>49680</v>
      </c>
      <c r="E29" s="22">
        <v>0</v>
      </c>
      <c r="F29" s="22">
        <v>49680</v>
      </c>
      <c r="G29" s="22">
        <v>29639.07</v>
      </c>
      <c r="H29" s="22">
        <v>0</v>
      </c>
      <c r="I29" s="22">
        <v>0</v>
      </c>
      <c r="J29" s="22">
        <v>0</v>
      </c>
      <c r="K29" s="22">
        <f t="shared" si="0"/>
        <v>49680</v>
      </c>
      <c r="L29" s="22">
        <f t="shared" si="1"/>
        <v>49680</v>
      </c>
      <c r="M29" s="22">
        <f t="shared" si="2"/>
        <v>49680</v>
      </c>
      <c r="N29" s="19">
        <f t="shared" si="3"/>
        <v>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s="26" customFormat="1" ht="31.5" x14ac:dyDescent="0.25">
      <c r="A30" s="24">
        <v>530207</v>
      </c>
      <c r="B30" s="18" t="s">
        <v>120</v>
      </c>
      <c r="C30" s="18" t="s">
        <v>62</v>
      </c>
      <c r="D30" s="22">
        <v>903021.62</v>
      </c>
      <c r="E30" s="22">
        <v>11800</v>
      </c>
      <c r="F30" s="22">
        <v>914821.62</v>
      </c>
      <c r="G30" s="22">
        <v>0</v>
      </c>
      <c r="H30" s="22">
        <v>432522.51</v>
      </c>
      <c r="I30" s="22">
        <v>431610.55</v>
      </c>
      <c r="J30" s="22">
        <v>431610.55</v>
      </c>
      <c r="K30" s="22">
        <f t="shared" si="0"/>
        <v>482299.11</v>
      </c>
      <c r="L30" s="22">
        <f t="shared" si="1"/>
        <v>483211.07</v>
      </c>
      <c r="M30" s="22">
        <f t="shared" si="2"/>
        <v>483211.07</v>
      </c>
      <c r="N30" s="19">
        <f t="shared" si="3"/>
        <v>0.47179749643433216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s="26" customFormat="1" ht="31.5" x14ac:dyDescent="0.25">
      <c r="A31" s="24">
        <v>530208</v>
      </c>
      <c r="B31" s="18" t="s">
        <v>120</v>
      </c>
      <c r="C31" s="18" t="s">
        <v>63</v>
      </c>
      <c r="D31" s="22">
        <v>373212.11</v>
      </c>
      <c r="E31" s="22">
        <v>-12080.35</v>
      </c>
      <c r="F31" s="22">
        <v>361131.76</v>
      </c>
      <c r="G31" s="22">
        <v>142086.17000000001</v>
      </c>
      <c r="H31" s="22">
        <v>120441.62</v>
      </c>
      <c r="I31" s="22">
        <v>24088.32</v>
      </c>
      <c r="J31" s="22">
        <v>24088.32</v>
      </c>
      <c r="K31" s="22">
        <f t="shared" si="0"/>
        <v>240690.14</v>
      </c>
      <c r="L31" s="22">
        <f t="shared" si="1"/>
        <v>337043.44</v>
      </c>
      <c r="M31" s="22">
        <f t="shared" si="2"/>
        <v>337043.44</v>
      </c>
      <c r="N31" s="19">
        <f t="shared" si="3"/>
        <v>6.670230278278487E-2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26" customFormat="1" ht="31.5" x14ac:dyDescent="0.25">
      <c r="A32" s="24">
        <v>530209</v>
      </c>
      <c r="B32" s="18" t="s">
        <v>120</v>
      </c>
      <c r="C32" s="18" t="s">
        <v>64</v>
      </c>
      <c r="D32" s="22">
        <v>61687.8</v>
      </c>
      <c r="E32" s="22">
        <v>18221.82</v>
      </c>
      <c r="F32" s="22">
        <v>79909.62</v>
      </c>
      <c r="G32" s="22">
        <v>0</v>
      </c>
      <c r="H32" s="22">
        <v>77957.279999999999</v>
      </c>
      <c r="I32" s="22">
        <v>23556.69</v>
      </c>
      <c r="J32" s="22">
        <v>23556.69</v>
      </c>
      <c r="K32" s="22">
        <f t="shared" si="0"/>
        <v>1952.3399999999965</v>
      </c>
      <c r="L32" s="22">
        <f t="shared" si="1"/>
        <v>56352.929999999993</v>
      </c>
      <c r="M32" s="22">
        <f t="shared" si="2"/>
        <v>56352.929999999993</v>
      </c>
      <c r="N32" s="19">
        <f t="shared" si="3"/>
        <v>0.29479166588453304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26" customFormat="1" ht="47.25" x14ac:dyDescent="0.25">
      <c r="A33" s="24">
        <v>530226</v>
      </c>
      <c r="B33" s="18" t="s">
        <v>120</v>
      </c>
      <c r="C33" s="18" t="s">
        <v>65</v>
      </c>
      <c r="D33" s="22">
        <v>6300.57</v>
      </c>
      <c r="E33" s="22">
        <v>0</v>
      </c>
      <c r="F33" s="22">
        <v>6300.57</v>
      </c>
      <c r="G33" s="22">
        <v>0</v>
      </c>
      <c r="H33" s="22">
        <v>0</v>
      </c>
      <c r="I33" s="22">
        <v>0</v>
      </c>
      <c r="J33" s="22">
        <v>0</v>
      </c>
      <c r="K33" s="22">
        <f t="shared" si="0"/>
        <v>6300.57</v>
      </c>
      <c r="L33" s="22">
        <f t="shared" si="1"/>
        <v>6300.57</v>
      </c>
      <c r="M33" s="22">
        <f t="shared" si="2"/>
        <v>6300.57</v>
      </c>
      <c r="N33" s="19">
        <f t="shared" si="3"/>
        <v>0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s="26" customFormat="1" ht="31.5" x14ac:dyDescent="0.25">
      <c r="A34" s="24">
        <v>530228</v>
      </c>
      <c r="B34" s="18" t="s">
        <v>120</v>
      </c>
      <c r="C34" s="18" t="s">
        <v>66</v>
      </c>
      <c r="D34" s="22">
        <v>200</v>
      </c>
      <c r="E34" s="22">
        <v>0</v>
      </c>
      <c r="F34" s="22">
        <v>200</v>
      </c>
      <c r="G34" s="22">
        <v>200</v>
      </c>
      <c r="H34" s="22">
        <v>0</v>
      </c>
      <c r="I34" s="22">
        <v>0</v>
      </c>
      <c r="J34" s="22">
        <v>0</v>
      </c>
      <c r="K34" s="22">
        <f t="shared" si="0"/>
        <v>200</v>
      </c>
      <c r="L34" s="22">
        <f t="shared" si="1"/>
        <v>200</v>
      </c>
      <c r="M34" s="22">
        <f t="shared" si="2"/>
        <v>200</v>
      </c>
      <c r="N34" s="19">
        <f t="shared" si="3"/>
        <v>0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s="26" customFormat="1" ht="15.75" x14ac:dyDescent="0.25">
      <c r="A35" s="24">
        <v>530235</v>
      </c>
      <c r="B35" s="18" t="s">
        <v>120</v>
      </c>
      <c r="C35" s="18" t="s">
        <v>67</v>
      </c>
      <c r="D35" s="22">
        <v>200</v>
      </c>
      <c r="E35" s="22">
        <v>0</v>
      </c>
      <c r="F35" s="22">
        <v>200</v>
      </c>
      <c r="G35" s="22">
        <v>200</v>
      </c>
      <c r="H35" s="22">
        <v>0</v>
      </c>
      <c r="I35" s="22">
        <v>0</v>
      </c>
      <c r="J35" s="22">
        <v>0</v>
      </c>
      <c r="K35" s="22">
        <f t="shared" si="0"/>
        <v>200</v>
      </c>
      <c r="L35" s="22">
        <f t="shared" si="1"/>
        <v>200</v>
      </c>
      <c r="M35" s="22">
        <f t="shared" si="2"/>
        <v>200</v>
      </c>
      <c r="N35" s="19">
        <f t="shared" si="3"/>
        <v>0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s="26" customFormat="1" ht="15.75" x14ac:dyDescent="0.25">
      <c r="A36" s="24">
        <v>530239</v>
      </c>
      <c r="B36" s="18" t="s">
        <v>120</v>
      </c>
      <c r="C36" s="18" t="s">
        <v>68</v>
      </c>
      <c r="D36" s="22">
        <v>10274</v>
      </c>
      <c r="E36" s="22">
        <v>0</v>
      </c>
      <c r="F36" s="22">
        <v>10274</v>
      </c>
      <c r="G36" s="22">
        <v>0</v>
      </c>
      <c r="H36" s="22">
        <v>0</v>
      </c>
      <c r="I36" s="22">
        <v>0</v>
      </c>
      <c r="J36" s="22">
        <v>0</v>
      </c>
      <c r="K36" s="22">
        <f t="shared" si="0"/>
        <v>10274</v>
      </c>
      <c r="L36" s="22">
        <f t="shared" si="1"/>
        <v>10274</v>
      </c>
      <c r="M36" s="22">
        <f t="shared" si="2"/>
        <v>10274</v>
      </c>
      <c r="N36" s="19">
        <f t="shared" si="3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26" customFormat="1" ht="31.5" x14ac:dyDescent="0.25">
      <c r="A37" s="24">
        <v>530241</v>
      </c>
      <c r="B37" s="18" t="s">
        <v>120</v>
      </c>
      <c r="C37" s="18" t="s">
        <v>127</v>
      </c>
      <c r="D37" s="22">
        <v>8000</v>
      </c>
      <c r="E37" s="22">
        <v>-8000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f t="shared" si="0"/>
        <v>0</v>
      </c>
      <c r="L37" s="22">
        <f t="shared" si="1"/>
        <v>0</v>
      </c>
      <c r="M37" s="22">
        <f t="shared" si="2"/>
        <v>0</v>
      </c>
      <c r="N37" s="19"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s="26" customFormat="1" ht="15.75" x14ac:dyDescent="0.25">
      <c r="A38" s="24">
        <v>530243</v>
      </c>
      <c r="B38" s="18" t="s">
        <v>120</v>
      </c>
      <c r="C38" s="18" t="s">
        <v>69</v>
      </c>
      <c r="D38" s="22">
        <v>6572</v>
      </c>
      <c r="E38" s="22">
        <v>0</v>
      </c>
      <c r="F38" s="22">
        <v>6572</v>
      </c>
      <c r="G38" s="22">
        <v>0</v>
      </c>
      <c r="H38" s="22">
        <v>272</v>
      </c>
      <c r="I38" s="22">
        <v>0</v>
      </c>
      <c r="J38" s="22">
        <v>0</v>
      </c>
      <c r="K38" s="22">
        <f t="shared" si="0"/>
        <v>6300</v>
      </c>
      <c r="L38" s="22">
        <f t="shared" si="1"/>
        <v>6572</v>
      </c>
      <c r="M38" s="22">
        <f t="shared" si="2"/>
        <v>6572</v>
      </c>
      <c r="N38" s="19">
        <f t="shared" si="3"/>
        <v>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s="26" customFormat="1" ht="15.75" x14ac:dyDescent="0.25">
      <c r="A39" s="24">
        <v>530255</v>
      </c>
      <c r="B39" s="18" t="s">
        <v>120</v>
      </c>
      <c r="C39" s="18" t="s">
        <v>70</v>
      </c>
      <c r="D39" s="22">
        <v>3681.46</v>
      </c>
      <c r="E39" s="22">
        <v>0</v>
      </c>
      <c r="F39" s="22">
        <v>3681.46</v>
      </c>
      <c r="G39" s="22">
        <v>0</v>
      </c>
      <c r="H39" s="22">
        <v>3180.29</v>
      </c>
      <c r="I39" s="22">
        <v>427.1</v>
      </c>
      <c r="J39" s="22">
        <v>427.1</v>
      </c>
      <c r="K39" s="22">
        <f t="shared" si="0"/>
        <v>501.17000000000007</v>
      </c>
      <c r="L39" s="22">
        <f t="shared" si="1"/>
        <v>3254.36</v>
      </c>
      <c r="M39" s="22">
        <f t="shared" si="2"/>
        <v>3254.36</v>
      </c>
      <c r="N39" s="19">
        <f t="shared" si="3"/>
        <v>0.11601375541225492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26" customFormat="1" ht="15.75" x14ac:dyDescent="0.25">
      <c r="A40" s="24">
        <v>530301</v>
      </c>
      <c r="B40" s="18" t="s">
        <v>120</v>
      </c>
      <c r="C40" s="18" t="s">
        <v>128</v>
      </c>
      <c r="D40" s="22">
        <v>11200</v>
      </c>
      <c r="E40" s="22">
        <v>-11200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f t="shared" si="0"/>
        <v>0</v>
      </c>
      <c r="L40" s="22">
        <f t="shared" si="1"/>
        <v>0</v>
      </c>
      <c r="M40" s="22">
        <f t="shared" si="2"/>
        <v>0</v>
      </c>
      <c r="N40" s="19">
        <v>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s="26" customFormat="1" ht="15.75" x14ac:dyDescent="0.25">
      <c r="A41" s="24">
        <v>530302</v>
      </c>
      <c r="B41" s="18" t="s">
        <v>120</v>
      </c>
      <c r="C41" s="18" t="s">
        <v>129</v>
      </c>
      <c r="D41" s="22">
        <v>22400</v>
      </c>
      <c r="E41" s="22">
        <v>-22400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f t="shared" si="0"/>
        <v>0</v>
      </c>
      <c r="L41" s="22">
        <f t="shared" si="1"/>
        <v>0</v>
      </c>
      <c r="M41" s="22">
        <f t="shared" si="2"/>
        <v>0</v>
      </c>
      <c r="N41" s="19">
        <v>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s="26" customFormat="1" ht="31.5" x14ac:dyDescent="0.25">
      <c r="A42" s="24">
        <v>530303</v>
      </c>
      <c r="B42" s="18" t="s">
        <v>120</v>
      </c>
      <c r="C42" s="18" t="s">
        <v>71</v>
      </c>
      <c r="D42" s="22">
        <v>1200</v>
      </c>
      <c r="E42" s="22">
        <v>0</v>
      </c>
      <c r="F42" s="22">
        <v>1200</v>
      </c>
      <c r="G42" s="22">
        <v>0</v>
      </c>
      <c r="H42" s="22">
        <v>0</v>
      </c>
      <c r="I42" s="22">
        <v>0</v>
      </c>
      <c r="J42" s="22">
        <v>0</v>
      </c>
      <c r="K42" s="22">
        <f t="shared" si="0"/>
        <v>1200</v>
      </c>
      <c r="L42" s="22">
        <f t="shared" si="1"/>
        <v>1200</v>
      </c>
      <c r="M42" s="22">
        <f t="shared" si="2"/>
        <v>1200</v>
      </c>
      <c r="N42" s="19">
        <f t="shared" si="3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s="26" customFormat="1" ht="31.5" x14ac:dyDescent="0.25">
      <c r="A43" s="24">
        <v>530304</v>
      </c>
      <c r="B43" s="18" t="s">
        <v>120</v>
      </c>
      <c r="C43" s="18" t="s">
        <v>72</v>
      </c>
      <c r="D43" s="22">
        <v>3500</v>
      </c>
      <c r="E43" s="22">
        <v>0</v>
      </c>
      <c r="F43" s="22">
        <v>3500</v>
      </c>
      <c r="G43" s="22">
        <v>0</v>
      </c>
      <c r="H43" s="22">
        <v>0</v>
      </c>
      <c r="I43" s="22">
        <v>0</v>
      </c>
      <c r="J43" s="22">
        <v>0</v>
      </c>
      <c r="K43" s="22">
        <f t="shared" si="0"/>
        <v>3500</v>
      </c>
      <c r="L43" s="22">
        <f t="shared" si="1"/>
        <v>3500</v>
      </c>
      <c r="M43" s="22">
        <f t="shared" si="2"/>
        <v>3500</v>
      </c>
      <c r="N43" s="19">
        <f t="shared" si="3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s="26" customFormat="1" ht="31.5" x14ac:dyDescent="0.25">
      <c r="A44" s="24">
        <v>530402</v>
      </c>
      <c r="B44" s="18" t="s">
        <v>120</v>
      </c>
      <c r="C44" s="18" t="s">
        <v>73</v>
      </c>
      <c r="D44" s="22">
        <v>0</v>
      </c>
      <c r="E44" s="22">
        <v>4372.5</v>
      </c>
      <c r="F44" s="22">
        <v>4372.5</v>
      </c>
      <c r="G44" s="22">
        <v>0</v>
      </c>
      <c r="H44" s="22">
        <v>4372.5</v>
      </c>
      <c r="I44" s="22">
        <v>4372.5</v>
      </c>
      <c r="J44" s="22">
        <v>4372.5</v>
      </c>
      <c r="K44" s="22">
        <f t="shared" si="0"/>
        <v>0</v>
      </c>
      <c r="L44" s="22">
        <f t="shared" si="1"/>
        <v>0</v>
      </c>
      <c r="M44" s="22">
        <f t="shared" si="2"/>
        <v>0</v>
      </c>
      <c r="N44" s="19">
        <f t="shared" si="3"/>
        <v>1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s="26" customFormat="1" ht="31.5" x14ac:dyDescent="0.25">
      <c r="A45" s="24">
        <v>530402</v>
      </c>
      <c r="B45" s="18" t="s">
        <v>120</v>
      </c>
      <c r="C45" s="18" t="s">
        <v>73</v>
      </c>
      <c r="D45" s="22">
        <v>262000</v>
      </c>
      <c r="E45" s="22">
        <v>26052.6</v>
      </c>
      <c r="F45" s="22">
        <v>288052.59999999998</v>
      </c>
      <c r="G45" s="22">
        <v>1310</v>
      </c>
      <c r="H45" s="22">
        <v>5957.6</v>
      </c>
      <c r="I45" s="22">
        <v>5957.6</v>
      </c>
      <c r="J45" s="22">
        <v>5957.6</v>
      </c>
      <c r="K45" s="22">
        <f t="shared" si="0"/>
        <v>282095</v>
      </c>
      <c r="L45" s="22">
        <f t="shared" si="1"/>
        <v>282095</v>
      </c>
      <c r="M45" s="22">
        <f t="shared" si="2"/>
        <v>282095</v>
      </c>
      <c r="N45" s="19">
        <f t="shared" si="3"/>
        <v>2.0682333712662204E-2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s="26" customFormat="1" ht="31.5" x14ac:dyDescent="0.25">
      <c r="A46" s="24">
        <v>530403</v>
      </c>
      <c r="B46" s="18" t="s">
        <v>120</v>
      </c>
      <c r="C46" s="18" t="s">
        <v>74</v>
      </c>
      <c r="D46" s="22">
        <v>6300</v>
      </c>
      <c r="E46" s="22">
        <v>0</v>
      </c>
      <c r="F46" s="22">
        <v>6300</v>
      </c>
      <c r="G46" s="22">
        <v>2888</v>
      </c>
      <c r="H46" s="22">
        <v>0</v>
      </c>
      <c r="I46" s="22">
        <v>0</v>
      </c>
      <c r="J46" s="22">
        <v>0</v>
      </c>
      <c r="K46" s="22">
        <f t="shared" si="0"/>
        <v>6300</v>
      </c>
      <c r="L46" s="22">
        <f t="shared" si="1"/>
        <v>6300</v>
      </c>
      <c r="M46" s="22">
        <f t="shared" si="2"/>
        <v>6300</v>
      </c>
      <c r="N46" s="19">
        <f t="shared" si="3"/>
        <v>0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s="26" customFormat="1" ht="47.25" x14ac:dyDescent="0.25">
      <c r="A47" s="24">
        <v>530404</v>
      </c>
      <c r="B47" s="18" t="s">
        <v>120</v>
      </c>
      <c r="C47" s="18" t="s">
        <v>75</v>
      </c>
      <c r="D47" s="22">
        <v>70</v>
      </c>
      <c r="E47" s="22">
        <v>0</v>
      </c>
      <c r="F47" s="22">
        <v>70</v>
      </c>
      <c r="G47" s="22">
        <v>0</v>
      </c>
      <c r="H47" s="22">
        <v>0</v>
      </c>
      <c r="I47" s="22">
        <v>0</v>
      </c>
      <c r="J47" s="22">
        <v>0</v>
      </c>
      <c r="K47" s="22">
        <f t="shared" si="0"/>
        <v>70</v>
      </c>
      <c r="L47" s="22">
        <f t="shared" si="1"/>
        <v>70</v>
      </c>
      <c r="M47" s="22">
        <f t="shared" si="2"/>
        <v>70</v>
      </c>
      <c r="N47" s="19">
        <f t="shared" si="3"/>
        <v>0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s="26" customFormat="1" ht="47.25" x14ac:dyDescent="0.25">
      <c r="A48" s="24">
        <v>530404</v>
      </c>
      <c r="B48" s="18" t="s">
        <v>120</v>
      </c>
      <c r="C48" s="18" t="s">
        <v>75</v>
      </c>
      <c r="D48" s="22">
        <v>6300</v>
      </c>
      <c r="E48" s="22">
        <v>0</v>
      </c>
      <c r="F48" s="22">
        <v>6300</v>
      </c>
      <c r="G48" s="22">
        <v>0</v>
      </c>
      <c r="H48" s="22">
        <v>0</v>
      </c>
      <c r="I48" s="22">
        <v>0</v>
      </c>
      <c r="J48" s="22">
        <v>0</v>
      </c>
      <c r="K48" s="22">
        <f t="shared" si="0"/>
        <v>6300</v>
      </c>
      <c r="L48" s="22">
        <f t="shared" si="1"/>
        <v>6300</v>
      </c>
      <c r="M48" s="22">
        <f t="shared" si="2"/>
        <v>6300</v>
      </c>
      <c r="N48" s="19">
        <f t="shared" si="3"/>
        <v>0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s="26" customFormat="1" ht="31.5" x14ac:dyDescent="0.25">
      <c r="A49" s="24">
        <v>530405</v>
      </c>
      <c r="B49" s="18" t="s">
        <v>120</v>
      </c>
      <c r="C49" s="18" t="s">
        <v>76</v>
      </c>
      <c r="D49" s="22">
        <v>10000</v>
      </c>
      <c r="E49" s="22">
        <v>-3685</v>
      </c>
      <c r="F49" s="22">
        <v>6315</v>
      </c>
      <c r="G49" s="22">
        <v>0</v>
      </c>
      <c r="H49" s="22">
        <v>0</v>
      </c>
      <c r="I49" s="22">
        <v>0</v>
      </c>
      <c r="J49" s="22">
        <v>0</v>
      </c>
      <c r="K49" s="22">
        <f t="shared" si="0"/>
        <v>6315</v>
      </c>
      <c r="L49" s="22">
        <f t="shared" si="1"/>
        <v>6315</v>
      </c>
      <c r="M49" s="22">
        <f t="shared" si="2"/>
        <v>6315</v>
      </c>
      <c r="N49" s="19">
        <f t="shared" si="3"/>
        <v>0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s="26" customFormat="1" ht="31.5" x14ac:dyDescent="0.25">
      <c r="A50" s="24">
        <v>530418</v>
      </c>
      <c r="B50" s="18" t="s">
        <v>120</v>
      </c>
      <c r="C50" s="18" t="s">
        <v>77</v>
      </c>
      <c r="D50" s="22">
        <v>7000</v>
      </c>
      <c r="E50" s="22">
        <v>0</v>
      </c>
      <c r="F50" s="22">
        <v>7000</v>
      </c>
      <c r="G50" s="22">
        <v>0</v>
      </c>
      <c r="H50" s="22">
        <v>0</v>
      </c>
      <c r="I50" s="22">
        <v>0</v>
      </c>
      <c r="J50" s="22">
        <v>0</v>
      </c>
      <c r="K50" s="22">
        <f t="shared" si="0"/>
        <v>7000</v>
      </c>
      <c r="L50" s="22">
        <f t="shared" si="1"/>
        <v>7000</v>
      </c>
      <c r="M50" s="22">
        <f t="shared" si="2"/>
        <v>7000</v>
      </c>
      <c r="N50" s="19">
        <f t="shared" si="3"/>
        <v>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s="26" customFormat="1" ht="31.5" x14ac:dyDescent="0.25">
      <c r="A51" s="24">
        <v>530504</v>
      </c>
      <c r="B51" s="18" t="s">
        <v>120</v>
      </c>
      <c r="C51" s="18" t="s">
        <v>78</v>
      </c>
      <c r="D51" s="22">
        <v>0</v>
      </c>
      <c r="E51" s="22">
        <v>6500</v>
      </c>
      <c r="F51" s="22">
        <v>6500</v>
      </c>
      <c r="G51" s="22">
        <v>0</v>
      </c>
      <c r="H51" s="22">
        <v>6330</v>
      </c>
      <c r="I51" s="22">
        <v>6330</v>
      </c>
      <c r="J51" s="22">
        <v>6330</v>
      </c>
      <c r="K51" s="22">
        <f t="shared" si="0"/>
        <v>170</v>
      </c>
      <c r="L51" s="22">
        <f t="shared" si="1"/>
        <v>170</v>
      </c>
      <c r="M51" s="22">
        <f t="shared" si="2"/>
        <v>170</v>
      </c>
      <c r="N51" s="19">
        <f t="shared" si="3"/>
        <v>0.97384615384615381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s="26" customFormat="1" ht="31.5" x14ac:dyDescent="0.25">
      <c r="A52" s="24">
        <v>530601</v>
      </c>
      <c r="B52" s="18" t="s">
        <v>120</v>
      </c>
      <c r="C52" s="18" t="s">
        <v>79</v>
      </c>
      <c r="D52" s="22">
        <v>120000</v>
      </c>
      <c r="E52" s="22">
        <v>0</v>
      </c>
      <c r="F52" s="22">
        <v>120000</v>
      </c>
      <c r="G52" s="22">
        <v>0</v>
      </c>
      <c r="H52" s="22">
        <v>0</v>
      </c>
      <c r="I52" s="22">
        <v>0</v>
      </c>
      <c r="J52" s="22">
        <v>0</v>
      </c>
      <c r="K52" s="22">
        <f t="shared" si="0"/>
        <v>120000</v>
      </c>
      <c r="L52" s="22">
        <f t="shared" si="1"/>
        <v>120000</v>
      </c>
      <c r="M52" s="22">
        <f t="shared" si="2"/>
        <v>120000</v>
      </c>
      <c r="N52" s="19">
        <f t="shared" si="3"/>
        <v>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s="26" customFormat="1" ht="15.75" x14ac:dyDescent="0.25">
      <c r="A53" s="24">
        <v>530602</v>
      </c>
      <c r="B53" s="18" t="s">
        <v>120</v>
      </c>
      <c r="C53" s="18" t="s">
        <v>80</v>
      </c>
      <c r="D53" s="22">
        <v>30500</v>
      </c>
      <c r="E53" s="22">
        <v>0</v>
      </c>
      <c r="F53" s="22">
        <v>30500</v>
      </c>
      <c r="G53" s="22">
        <v>20900</v>
      </c>
      <c r="H53" s="22">
        <v>0</v>
      </c>
      <c r="I53" s="22">
        <v>0</v>
      </c>
      <c r="J53" s="22">
        <v>0</v>
      </c>
      <c r="K53" s="22">
        <f t="shared" si="0"/>
        <v>30500</v>
      </c>
      <c r="L53" s="22">
        <f t="shared" si="1"/>
        <v>30500</v>
      </c>
      <c r="M53" s="22">
        <f t="shared" si="2"/>
        <v>30500</v>
      </c>
      <c r="N53" s="19">
        <f t="shared" si="3"/>
        <v>0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26" customFormat="1" ht="15.75" x14ac:dyDescent="0.25">
      <c r="A54" s="24">
        <v>530602</v>
      </c>
      <c r="B54" s="18" t="s">
        <v>120</v>
      </c>
      <c r="C54" s="18" t="s">
        <v>80</v>
      </c>
      <c r="D54" s="22">
        <v>21000</v>
      </c>
      <c r="E54" s="22">
        <v>0</v>
      </c>
      <c r="F54" s="22">
        <v>21000</v>
      </c>
      <c r="G54" s="22">
        <v>0</v>
      </c>
      <c r="H54" s="22">
        <v>0</v>
      </c>
      <c r="I54" s="22">
        <v>0</v>
      </c>
      <c r="J54" s="22">
        <v>0</v>
      </c>
      <c r="K54" s="22">
        <f t="shared" si="0"/>
        <v>21000</v>
      </c>
      <c r="L54" s="22">
        <f t="shared" si="1"/>
        <v>21000</v>
      </c>
      <c r="M54" s="22">
        <f t="shared" si="2"/>
        <v>21000</v>
      </c>
      <c r="N54" s="19">
        <f t="shared" si="3"/>
        <v>0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26" customFormat="1" ht="31.5" x14ac:dyDescent="0.25">
      <c r="A55" s="24">
        <v>530612</v>
      </c>
      <c r="B55" s="18" t="s">
        <v>120</v>
      </c>
      <c r="C55" s="18" t="s">
        <v>81</v>
      </c>
      <c r="D55" s="22">
        <v>20000</v>
      </c>
      <c r="E55" s="22">
        <v>0</v>
      </c>
      <c r="F55" s="22">
        <v>20000</v>
      </c>
      <c r="G55" s="22">
        <v>14900</v>
      </c>
      <c r="H55" s="22">
        <v>0</v>
      </c>
      <c r="I55" s="22">
        <v>0</v>
      </c>
      <c r="J55" s="22">
        <v>0</v>
      </c>
      <c r="K55" s="22">
        <f t="shared" si="0"/>
        <v>20000</v>
      </c>
      <c r="L55" s="22">
        <f t="shared" si="1"/>
        <v>20000</v>
      </c>
      <c r="M55" s="22">
        <f t="shared" si="2"/>
        <v>20000</v>
      </c>
      <c r="N55" s="19">
        <f t="shared" si="3"/>
        <v>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s="26" customFormat="1" ht="47.25" x14ac:dyDescent="0.25">
      <c r="A56" s="24">
        <v>530701</v>
      </c>
      <c r="B56" s="18" t="s">
        <v>120</v>
      </c>
      <c r="C56" s="18" t="s">
        <v>82</v>
      </c>
      <c r="D56" s="22">
        <v>57370</v>
      </c>
      <c r="E56" s="22">
        <v>-780</v>
      </c>
      <c r="F56" s="22">
        <v>56590</v>
      </c>
      <c r="G56" s="22">
        <v>0</v>
      </c>
      <c r="H56" s="22">
        <v>16200</v>
      </c>
      <c r="I56" s="22">
        <v>1300</v>
      </c>
      <c r="J56" s="22">
        <v>1300</v>
      </c>
      <c r="K56" s="22">
        <f t="shared" si="0"/>
        <v>40390</v>
      </c>
      <c r="L56" s="22">
        <f t="shared" si="1"/>
        <v>55290</v>
      </c>
      <c r="M56" s="22">
        <f t="shared" si="2"/>
        <v>55290</v>
      </c>
      <c r="N56" s="19">
        <f t="shared" si="3"/>
        <v>2.2972256582435058E-2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26" customFormat="1" ht="31.5" x14ac:dyDescent="0.25">
      <c r="A57" s="24">
        <v>530702</v>
      </c>
      <c r="B57" s="18" t="s">
        <v>120</v>
      </c>
      <c r="C57" s="18" t="s">
        <v>83</v>
      </c>
      <c r="D57" s="22">
        <v>0</v>
      </c>
      <c r="E57" s="22">
        <v>6300</v>
      </c>
      <c r="F57" s="22">
        <v>6300</v>
      </c>
      <c r="G57" s="22">
        <v>0</v>
      </c>
      <c r="H57" s="22">
        <v>0</v>
      </c>
      <c r="I57" s="22">
        <v>0</v>
      </c>
      <c r="J57" s="22">
        <v>0</v>
      </c>
      <c r="K57" s="22">
        <f t="shared" si="0"/>
        <v>6300</v>
      </c>
      <c r="L57" s="22">
        <f t="shared" si="1"/>
        <v>6300</v>
      </c>
      <c r="M57" s="22">
        <f t="shared" si="2"/>
        <v>6300</v>
      </c>
      <c r="N57" s="19">
        <f t="shared" si="3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s="26" customFormat="1" ht="31.5" x14ac:dyDescent="0.25">
      <c r="A58" s="24">
        <v>530702</v>
      </c>
      <c r="B58" s="18" t="s">
        <v>120</v>
      </c>
      <c r="C58" s="18" t="s">
        <v>83</v>
      </c>
      <c r="D58" s="22">
        <v>140008.79999999999</v>
      </c>
      <c r="E58" s="22">
        <v>-55850.8</v>
      </c>
      <c r="F58" s="22">
        <v>84158</v>
      </c>
      <c r="G58" s="22">
        <v>0</v>
      </c>
      <c r="H58" s="22">
        <v>66339</v>
      </c>
      <c r="I58" s="22">
        <v>27595.599999999999</v>
      </c>
      <c r="J58" s="22">
        <v>27595.599999999999</v>
      </c>
      <c r="K58" s="22">
        <f t="shared" si="0"/>
        <v>17819</v>
      </c>
      <c r="L58" s="22">
        <f t="shared" si="1"/>
        <v>56562.400000000001</v>
      </c>
      <c r="M58" s="22">
        <f t="shared" si="2"/>
        <v>56562.400000000001</v>
      </c>
      <c r="N58" s="19">
        <f t="shared" si="3"/>
        <v>0.32790227904655528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s="26" customFormat="1" ht="31.5" x14ac:dyDescent="0.25">
      <c r="A59" s="24">
        <v>530702</v>
      </c>
      <c r="B59" s="18" t="s">
        <v>120</v>
      </c>
      <c r="C59" s="18" t="s">
        <v>83</v>
      </c>
      <c r="D59" s="22">
        <v>0</v>
      </c>
      <c r="E59" s="22">
        <v>40000</v>
      </c>
      <c r="F59" s="22">
        <v>40000</v>
      </c>
      <c r="G59" s="22">
        <v>0</v>
      </c>
      <c r="H59" s="22">
        <v>0</v>
      </c>
      <c r="I59" s="22">
        <v>0</v>
      </c>
      <c r="J59" s="22">
        <v>0</v>
      </c>
      <c r="K59" s="22">
        <f t="shared" si="0"/>
        <v>40000</v>
      </c>
      <c r="L59" s="22">
        <f t="shared" si="1"/>
        <v>40000</v>
      </c>
      <c r="M59" s="22">
        <f t="shared" si="2"/>
        <v>40000</v>
      </c>
      <c r="N59" s="19">
        <f t="shared" si="3"/>
        <v>0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s="26" customFormat="1" ht="47.25" x14ac:dyDescent="0.25">
      <c r="A60" s="24">
        <v>530704</v>
      </c>
      <c r="B60" s="18" t="s">
        <v>120</v>
      </c>
      <c r="C60" s="18" t="s">
        <v>84</v>
      </c>
      <c r="D60" s="22">
        <v>44519</v>
      </c>
      <c r="E60" s="22">
        <v>0</v>
      </c>
      <c r="F60" s="22">
        <v>44519</v>
      </c>
      <c r="G60" s="22">
        <v>0</v>
      </c>
      <c r="H60" s="22">
        <v>0</v>
      </c>
      <c r="I60" s="22">
        <v>0</v>
      </c>
      <c r="J60" s="22">
        <v>0</v>
      </c>
      <c r="K60" s="22">
        <f t="shared" si="0"/>
        <v>44519</v>
      </c>
      <c r="L60" s="22">
        <f t="shared" si="1"/>
        <v>44519</v>
      </c>
      <c r="M60" s="22">
        <f t="shared" si="2"/>
        <v>44519</v>
      </c>
      <c r="N60" s="19">
        <f t="shared" si="3"/>
        <v>0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s="26" customFormat="1" ht="15.75" x14ac:dyDescent="0.25">
      <c r="A61" s="24">
        <v>530801</v>
      </c>
      <c r="B61" s="18" t="s">
        <v>120</v>
      </c>
      <c r="C61" s="18" t="s">
        <v>85</v>
      </c>
      <c r="D61" s="22">
        <v>1200</v>
      </c>
      <c r="E61" s="22">
        <v>0</v>
      </c>
      <c r="F61" s="22">
        <v>1200</v>
      </c>
      <c r="G61" s="22">
        <v>1089.74</v>
      </c>
      <c r="H61" s="22">
        <v>110.26</v>
      </c>
      <c r="I61" s="22">
        <v>110.26</v>
      </c>
      <c r="J61" s="22">
        <v>110.26</v>
      </c>
      <c r="K61" s="22">
        <f t="shared" si="0"/>
        <v>1089.74</v>
      </c>
      <c r="L61" s="22">
        <f t="shared" si="1"/>
        <v>1089.74</v>
      </c>
      <c r="M61" s="22">
        <f t="shared" si="2"/>
        <v>1089.74</v>
      </c>
      <c r="N61" s="19">
        <f t="shared" si="3"/>
        <v>9.1883333333333331E-2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s="26" customFormat="1" ht="31.5" x14ac:dyDescent="0.25">
      <c r="A62" s="24">
        <v>530802</v>
      </c>
      <c r="B62" s="18" t="s">
        <v>120</v>
      </c>
      <c r="C62" s="18" t="s">
        <v>86</v>
      </c>
      <c r="D62" s="22">
        <v>26314.52</v>
      </c>
      <c r="E62" s="22">
        <v>0</v>
      </c>
      <c r="F62" s="22">
        <v>26314.52</v>
      </c>
      <c r="G62" s="22">
        <v>0</v>
      </c>
      <c r="H62" s="22">
        <v>0</v>
      </c>
      <c r="I62" s="22">
        <v>0</v>
      </c>
      <c r="J62" s="22">
        <v>0</v>
      </c>
      <c r="K62" s="22">
        <f t="shared" si="0"/>
        <v>26314.52</v>
      </c>
      <c r="L62" s="22">
        <f t="shared" si="1"/>
        <v>26314.52</v>
      </c>
      <c r="M62" s="22">
        <f t="shared" si="2"/>
        <v>26314.52</v>
      </c>
      <c r="N62" s="19">
        <f t="shared" si="3"/>
        <v>0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s="26" customFormat="1" ht="15.75" x14ac:dyDescent="0.25">
      <c r="A63" s="24">
        <v>530804</v>
      </c>
      <c r="B63" s="18" t="s">
        <v>120</v>
      </c>
      <c r="C63" s="18" t="s">
        <v>87</v>
      </c>
      <c r="D63" s="22">
        <v>6500</v>
      </c>
      <c r="E63" s="22">
        <v>0</v>
      </c>
      <c r="F63" s="22">
        <v>6500</v>
      </c>
      <c r="G63" s="22">
        <v>455</v>
      </c>
      <c r="H63" s="22">
        <v>45</v>
      </c>
      <c r="I63" s="22">
        <v>45</v>
      </c>
      <c r="J63" s="22">
        <v>45</v>
      </c>
      <c r="K63" s="22">
        <f t="shared" si="0"/>
        <v>6455</v>
      </c>
      <c r="L63" s="22">
        <f t="shared" si="1"/>
        <v>6455</v>
      </c>
      <c r="M63" s="22">
        <f t="shared" si="2"/>
        <v>6455</v>
      </c>
      <c r="N63" s="19">
        <f t="shared" si="3"/>
        <v>6.9230769230769233E-3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26" customFormat="1" ht="15.75" x14ac:dyDescent="0.25">
      <c r="A64" s="24">
        <v>530805</v>
      </c>
      <c r="B64" s="18" t="s">
        <v>120</v>
      </c>
      <c r="C64" s="18" t="s">
        <v>88</v>
      </c>
      <c r="D64" s="22">
        <v>280.67</v>
      </c>
      <c r="E64" s="22">
        <v>0</v>
      </c>
      <c r="F64" s="22">
        <v>280.67</v>
      </c>
      <c r="G64" s="22">
        <v>0</v>
      </c>
      <c r="H64" s="22">
        <v>0</v>
      </c>
      <c r="I64" s="22">
        <v>0</v>
      </c>
      <c r="J64" s="22">
        <v>0</v>
      </c>
      <c r="K64" s="22">
        <f t="shared" si="0"/>
        <v>280.67</v>
      </c>
      <c r="L64" s="22">
        <f t="shared" si="1"/>
        <v>280.67</v>
      </c>
      <c r="M64" s="22">
        <f t="shared" si="2"/>
        <v>280.67</v>
      </c>
      <c r="N64" s="19">
        <f t="shared" si="3"/>
        <v>0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s="26" customFormat="1" ht="47.25" x14ac:dyDescent="0.25">
      <c r="A65" s="24">
        <v>530811</v>
      </c>
      <c r="B65" s="18" t="s">
        <v>120</v>
      </c>
      <c r="C65" s="18" t="s">
        <v>89</v>
      </c>
      <c r="D65" s="22">
        <v>2000</v>
      </c>
      <c r="E65" s="22">
        <v>-1500</v>
      </c>
      <c r="F65" s="22">
        <v>500</v>
      </c>
      <c r="G65" s="22">
        <v>103.84</v>
      </c>
      <c r="H65" s="22">
        <v>276.16000000000003</v>
      </c>
      <c r="I65" s="22">
        <v>276.16000000000003</v>
      </c>
      <c r="J65" s="22">
        <v>276.16000000000003</v>
      </c>
      <c r="K65" s="22">
        <f t="shared" si="0"/>
        <v>223.83999999999997</v>
      </c>
      <c r="L65" s="22">
        <f t="shared" si="1"/>
        <v>223.83999999999997</v>
      </c>
      <c r="M65" s="22">
        <f t="shared" si="2"/>
        <v>223.83999999999997</v>
      </c>
      <c r="N65" s="19">
        <f t="shared" si="3"/>
        <v>0.55232000000000003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s="26" customFormat="1" ht="15.75" x14ac:dyDescent="0.25">
      <c r="A66" s="24">
        <v>530813</v>
      </c>
      <c r="B66" s="18" t="s">
        <v>120</v>
      </c>
      <c r="C66" s="18" t="s">
        <v>90</v>
      </c>
      <c r="D66" s="22">
        <v>1100</v>
      </c>
      <c r="E66" s="22">
        <v>0</v>
      </c>
      <c r="F66" s="22">
        <v>1100</v>
      </c>
      <c r="G66" s="22">
        <v>0</v>
      </c>
      <c r="H66" s="22">
        <v>0</v>
      </c>
      <c r="I66" s="22">
        <v>0</v>
      </c>
      <c r="J66" s="22">
        <v>0</v>
      </c>
      <c r="K66" s="22">
        <f t="shared" si="0"/>
        <v>1100</v>
      </c>
      <c r="L66" s="22">
        <f t="shared" si="1"/>
        <v>1100</v>
      </c>
      <c r="M66" s="22">
        <f t="shared" si="2"/>
        <v>1100</v>
      </c>
      <c r="N66" s="19">
        <f t="shared" si="3"/>
        <v>0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s="26" customFormat="1" ht="15.75" x14ac:dyDescent="0.25">
      <c r="A67" s="24">
        <v>530813</v>
      </c>
      <c r="B67" s="18" t="s">
        <v>120</v>
      </c>
      <c r="C67" s="18" t="s">
        <v>90</v>
      </c>
      <c r="D67" s="22">
        <v>5850</v>
      </c>
      <c r="E67" s="22">
        <v>-1019.84</v>
      </c>
      <c r="F67" s="22">
        <v>4830.16</v>
      </c>
      <c r="G67" s="22">
        <v>0</v>
      </c>
      <c r="H67" s="22">
        <v>480.16</v>
      </c>
      <c r="I67" s="22">
        <v>480.16</v>
      </c>
      <c r="J67" s="22">
        <v>480.16</v>
      </c>
      <c r="K67" s="22">
        <f t="shared" si="0"/>
        <v>4350</v>
      </c>
      <c r="L67" s="22">
        <f t="shared" si="1"/>
        <v>4350</v>
      </c>
      <c r="M67" s="22">
        <f t="shared" si="2"/>
        <v>4350</v>
      </c>
      <c r="N67" s="19">
        <f t="shared" si="3"/>
        <v>9.9408715239246742E-2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s="26" customFormat="1" ht="31.5" x14ac:dyDescent="0.25">
      <c r="A68" s="24">
        <v>530820</v>
      </c>
      <c r="B68" s="18" t="s">
        <v>120</v>
      </c>
      <c r="C68" s="18" t="s">
        <v>91</v>
      </c>
      <c r="D68" s="22">
        <v>100</v>
      </c>
      <c r="E68" s="22">
        <v>0</v>
      </c>
      <c r="F68" s="22">
        <v>100</v>
      </c>
      <c r="G68" s="22">
        <v>100</v>
      </c>
      <c r="H68" s="22">
        <v>0</v>
      </c>
      <c r="I68" s="22">
        <v>0</v>
      </c>
      <c r="J68" s="22">
        <v>0</v>
      </c>
      <c r="K68" s="22">
        <f t="shared" ref="K68:K103" si="4">+F68-H68</f>
        <v>100</v>
      </c>
      <c r="L68" s="22">
        <f t="shared" ref="L68:L103" si="5">+F68-I68</f>
        <v>100</v>
      </c>
      <c r="M68" s="22">
        <f t="shared" ref="M68:M103" si="6">+F68-J68</f>
        <v>100</v>
      </c>
      <c r="N68" s="19">
        <f t="shared" ref="N68:N104" si="7">+I68/F68</f>
        <v>0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s="26" customFormat="1" ht="15.75" x14ac:dyDescent="0.25">
      <c r="A69" s="24">
        <v>531403</v>
      </c>
      <c r="B69" s="18" t="s">
        <v>120</v>
      </c>
      <c r="C69" s="18" t="s">
        <v>92</v>
      </c>
      <c r="D69" s="22">
        <v>5000</v>
      </c>
      <c r="E69" s="22">
        <v>509.97</v>
      </c>
      <c r="F69" s="22">
        <v>5509.97</v>
      </c>
      <c r="G69" s="22">
        <v>0</v>
      </c>
      <c r="H69" s="22">
        <v>4009.97</v>
      </c>
      <c r="I69" s="22">
        <v>4009.97</v>
      </c>
      <c r="J69" s="22">
        <v>4009.97</v>
      </c>
      <c r="K69" s="22">
        <f t="shared" si="4"/>
        <v>1500.0000000000005</v>
      </c>
      <c r="L69" s="22">
        <f t="shared" si="5"/>
        <v>1500.0000000000005</v>
      </c>
      <c r="M69" s="22">
        <f t="shared" si="6"/>
        <v>1500.0000000000005</v>
      </c>
      <c r="N69" s="19">
        <f t="shared" si="7"/>
        <v>0.72776621288319165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s="26" customFormat="1" ht="15.75" x14ac:dyDescent="0.25">
      <c r="A70" s="24">
        <v>531404</v>
      </c>
      <c r="B70" s="18" t="s">
        <v>120</v>
      </c>
      <c r="C70" s="18" t="s">
        <v>93</v>
      </c>
      <c r="D70" s="22">
        <v>200</v>
      </c>
      <c r="E70" s="22">
        <v>0</v>
      </c>
      <c r="F70" s="22">
        <v>200</v>
      </c>
      <c r="G70" s="22">
        <v>0</v>
      </c>
      <c r="H70" s="22">
        <v>0</v>
      </c>
      <c r="I70" s="22">
        <v>0</v>
      </c>
      <c r="J70" s="22">
        <v>0</v>
      </c>
      <c r="K70" s="22">
        <f t="shared" si="4"/>
        <v>200</v>
      </c>
      <c r="L70" s="22">
        <f t="shared" si="5"/>
        <v>200</v>
      </c>
      <c r="M70" s="22">
        <f t="shared" si="6"/>
        <v>200</v>
      </c>
      <c r="N70" s="19">
        <f t="shared" si="7"/>
        <v>0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s="26" customFormat="1" ht="15.75" x14ac:dyDescent="0.25">
      <c r="A71" s="24">
        <v>531404</v>
      </c>
      <c r="B71" s="18" t="s">
        <v>120</v>
      </c>
      <c r="C71" s="18" t="s">
        <v>93</v>
      </c>
      <c r="D71" s="22">
        <v>4000</v>
      </c>
      <c r="E71" s="22">
        <v>0</v>
      </c>
      <c r="F71" s="22">
        <v>4000</v>
      </c>
      <c r="G71" s="22">
        <v>0</v>
      </c>
      <c r="H71" s="22">
        <v>0</v>
      </c>
      <c r="I71" s="22">
        <v>0</v>
      </c>
      <c r="J71" s="22">
        <v>0</v>
      </c>
      <c r="K71" s="22">
        <f t="shared" si="4"/>
        <v>4000</v>
      </c>
      <c r="L71" s="22">
        <f t="shared" si="5"/>
        <v>4000</v>
      </c>
      <c r="M71" s="22">
        <f t="shared" si="6"/>
        <v>4000</v>
      </c>
      <c r="N71" s="19">
        <f t="shared" si="7"/>
        <v>0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s="26" customFormat="1" ht="31.5" x14ac:dyDescent="0.25">
      <c r="A72" s="24">
        <v>531406</v>
      </c>
      <c r="B72" s="18" t="s">
        <v>120</v>
      </c>
      <c r="C72" s="18" t="s">
        <v>94</v>
      </c>
      <c r="D72" s="22">
        <v>1500</v>
      </c>
      <c r="E72" s="22">
        <v>0</v>
      </c>
      <c r="F72" s="22">
        <v>1500</v>
      </c>
      <c r="G72" s="22">
        <v>0</v>
      </c>
      <c r="H72" s="22">
        <v>0</v>
      </c>
      <c r="I72" s="22">
        <v>0</v>
      </c>
      <c r="J72" s="22">
        <v>0</v>
      </c>
      <c r="K72" s="22">
        <f t="shared" si="4"/>
        <v>1500</v>
      </c>
      <c r="L72" s="22">
        <f t="shared" si="5"/>
        <v>1500</v>
      </c>
      <c r="M72" s="22">
        <f t="shared" si="6"/>
        <v>1500</v>
      </c>
      <c r="N72" s="19">
        <f t="shared" si="7"/>
        <v>0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s="26" customFormat="1" ht="31.5" x14ac:dyDescent="0.25">
      <c r="A73" s="24">
        <v>570102</v>
      </c>
      <c r="B73" s="18" t="s">
        <v>121</v>
      </c>
      <c r="C73" s="18" t="s">
        <v>95</v>
      </c>
      <c r="D73" s="22">
        <v>1614.3</v>
      </c>
      <c r="E73" s="22">
        <v>0</v>
      </c>
      <c r="F73" s="22">
        <v>1614.3</v>
      </c>
      <c r="G73" s="22">
        <v>418.24</v>
      </c>
      <c r="H73" s="22">
        <v>769.15</v>
      </c>
      <c r="I73" s="22">
        <v>769.15</v>
      </c>
      <c r="J73" s="22">
        <v>469.25</v>
      </c>
      <c r="K73" s="22">
        <f t="shared" si="4"/>
        <v>845.15</v>
      </c>
      <c r="L73" s="22">
        <f t="shared" si="5"/>
        <v>845.15</v>
      </c>
      <c r="M73" s="22">
        <f t="shared" si="6"/>
        <v>1145.05</v>
      </c>
      <c r="N73" s="19">
        <f t="shared" si="7"/>
        <v>0.47646038530632473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s="26" customFormat="1" ht="15.75" x14ac:dyDescent="0.25">
      <c r="A74" s="24">
        <v>570201</v>
      </c>
      <c r="B74" s="18" t="s">
        <v>121</v>
      </c>
      <c r="C74" s="18" t="s">
        <v>96</v>
      </c>
      <c r="D74" s="22">
        <v>31000</v>
      </c>
      <c r="E74" s="22">
        <v>0</v>
      </c>
      <c r="F74" s="22">
        <v>31000</v>
      </c>
      <c r="G74" s="22">
        <v>2.2200000000000002</v>
      </c>
      <c r="H74" s="22">
        <v>119.9</v>
      </c>
      <c r="I74" s="22">
        <v>119.9</v>
      </c>
      <c r="J74" s="22">
        <v>119.9</v>
      </c>
      <c r="K74" s="22">
        <f t="shared" si="4"/>
        <v>30880.1</v>
      </c>
      <c r="L74" s="22">
        <f t="shared" si="5"/>
        <v>30880.1</v>
      </c>
      <c r="M74" s="22">
        <f t="shared" si="6"/>
        <v>30880.1</v>
      </c>
      <c r="N74" s="19">
        <f t="shared" si="7"/>
        <v>3.867741935483871E-3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s="26" customFormat="1" ht="15.75" x14ac:dyDescent="0.25">
      <c r="A75" s="24">
        <v>570203</v>
      </c>
      <c r="B75" s="18" t="s">
        <v>121</v>
      </c>
      <c r="C75" s="18" t="s">
        <v>97</v>
      </c>
      <c r="D75" s="22">
        <v>600</v>
      </c>
      <c r="E75" s="22">
        <v>0</v>
      </c>
      <c r="F75" s="22">
        <v>600</v>
      </c>
      <c r="G75" s="22">
        <v>0</v>
      </c>
      <c r="H75" s="22">
        <v>600</v>
      </c>
      <c r="I75" s="22">
        <v>44.81</v>
      </c>
      <c r="J75" s="22">
        <v>44.81</v>
      </c>
      <c r="K75" s="22">
        <f t="shared" si="4"/>
        <v>0</v>
      </c>
      <c r="L75" s="22">
        <f t="shared" si="5"/>
        <v>555.19000000000005</v>
      </c>
      <c r="M75" s="22">
        <f t="shared" si="6"/>
        <v>555.19000000000005</v>
      </c>
      <c r="N75" s="19">
        <f t="shared" si="7"/>
        <v>7.4683333333333338E-2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s="26" customFormat="1" ht="47.25" x14ac:dyDescent="0.25">
      <c r="A76" s="24">
        <v>570206</v>
      </c>
      <c r="B76" s="18" t="s">
        <v>121</v>
      </c>
      <c r="C76" s="18" t="s">
        <v>98</v>
      </c>
      <c r="D76" s="22">
        <v>2000</v>
      </c>
      <c r="E76" s="22">
        <v>0</v>
      </c>
      <c r="F76" s="22">
        <v>2000</v>
      </c>
      <c r="G76" s="22">
        <v>1975.25</v>
      </c>
      <c r="H76" s="22">
        <v>24.75</v>
      </c>
      <c r="I76" s="22">
        <v>24.75</v>
      </c>
      <c r="J76" s="22">
        <v>24.75</v>
      </c>
      <c r="K76" s="22">
        <f t="shared" si="4"/>
        <v>1975.25</v>
      </c>
      <c r="L76" s="22">
        <f t="shared" si="5"/>
        <v>1975.25</v>
      </c>
      <c r="M76" s="22">
        <f t="shared" si="6"/>
        <v>1975.25</v>
      </c>
      <c r="N76" s="19">
        <f t="shared" si="7"/>
        <v>1.2375000000000001E-2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s="26" customFormat="1" ht="31.5" x14ac:dyDescent="0.25">
      <c r="A77" s="24">
        <v>580101</v>
      </c>
      <c r="B77" s="18" t="s">
        <v>131</v>
      </c>
      <c r="C77" s="18" t="s">
        <v>99</v>
      </c>
      <c r="D77" s="22">
        <v>3763.63</v>
      </c>
      <c r="E77" s="22">
        <v>0</v>
      </c>
      <c r="F77" s="22">
        <v>3763.63</v>
      </c>
      <c r="G77" s="22">
        <v>0</v>
      </c>
      <c r="H77" s="22">
        <v>0</v>
      </c>
      <c r="I77" s="22">
        <v>0</v>
      </c>
      <c r="J77" s="22">
        <v>0</v>
      </c>
      <c r="K77" s="22">
        <f t="shared" si="4"/>
        <v>3763.63</v>
      </c>
      <c r="L77" s="22">
        <f t="shared" si="5"/>
        <v>3763.63</v>
      </c>
      <c r="M77" s="22">
        <f t="shared" si="6"/>
        <v>3763.63</v>
      </c>
      <c r="N77" s="19">
        <f t="shared" si="7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s="26" customFormat="1" ht="15.75" x14ac:dyDescent="0.25">
      <c r="A78" s="24">
        <v>730201</v>
      </c>
      <c r="B78" s="18" t="s">
        <v>122</v>
      </c>
      <c r="C78" s="18" t="s">
        <v>59</v>
      </c>
      <c r="D78" s="22">
        <v>0</v>
      </c>
      <c r="E78" s="22">
        <v>5612.2</v>
      </c>
      <c r="F78" s="22">
        <v>5612.2</v>
      </c>
      <c r="G78" s="22">
        <v>0</v>
      </c>
      <c r="H78" s="22">
        <v>5612.2</v>
      </c>
      <c r="I78" s="22">
        <v>5612.2</v>
      </c>
      <c r="J78" s="22">
        <v>5612.2</v>
      </c>
      <c r="K78" s="22">
        <f t="shared" si="4"/>
        <v>0</v>
      </c>
      <c r="L78" s="22">
        <f t="shared" si="5"/>
        <v>0</v>
      </c>
      <c r="M78" s="22">
        <f t="shared" si="6"/>
        <v>0</v>
      </c>
      <c r="N78" s="19">
        <f t="shared" si="7"/>
        <v>1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s="26" customFormat="1" ht="31.5" x14ac:dyDescent="0.25">
      <c r="A79" s="24">
        <v>730203</v>
      </c>
      <c r="B79" s="18" t="s">
        <v>122</v>
      </c>
      <c r="C79" s="18" t="s">
        <v>60</v>
      </c>
      <c r="D79" s="22">
        <v>0</v>
      </c>
      <c r="E79" s="22">
        <v>2673.31</v>
      </c>
      <c r="F79" s="22">
        <v>2673.31</v>
      </c>
      <c r="G79" s="22">
        <v>0</v>
      </c>
      <c r="H79" s="22">
        <v>2596.77</v>
      </c>
      <c r="I79" s="22">
        <v>2326.73</v>
      </c>
      <c r="J79" s="22">
        <v>2326.73</v>
      </c>
      <c r="K79" s="22">
        <f t="shared" si="4"/>
        <v>76.539999999999964</v>
      </c>
      <c r="L79" s="22">
        <f t="shared" si="5"/>
        <v>346.57999999999993</v>
      </c>
      <c r="M79" s="22">
        <f t="shared" si="6"/>
        <v>346.57999999999993</v>
      </c>
      <c r="N79" s="19">
        <f t="shared" si="7"/>
        <v>0.87035547691812776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s="26" customFormat="1" ht="47.25" x14ac:dyDescent="0.25">
      <c r="A80" s="24">
        <v>730204</v>
      </c>
      <c r="B80" s="18" t="s">
        <v>122</v>
      </c>
      <c r="C80" s="18" t="s">
        <v>100</v>
      </c>
      <c r="D80" s="27">
        <v>0</v>
      </c>
      <c r="E80" s="27">
        <v>5159.0600000000004</v>
      </c>
      <c r="F80" s="27">
        <v>5159.0600000000004</v>
      </c>
      <c r="G80" s="27">
        <v>0</v>
      </c>
      <c r="H80" s="27">
        <v>5159.0600000000004</v>
      </c>
      <c r="I80" s="27">
        <v>1661.16</v>
      </c>
      <c r="J80" s="27">
        <v>1661.16</v>
      </c>
      <c r="K80" s="22">
        <f t="shared" si="4"/>
        <v>0</v>
      </c>
      <c r="L80" s="22">
        <f t="shared" si="5"/>
        <v>3497.9000000000005</v>
      </c>
      <c r="M80" s="22">
        <f t="shared" si="6"/>
        <v>3497.9000000000005</v>
      </c>
      <c r="N80" s="19">
        <f t="shared" si="7"/>
        <v>0.32198888944885307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s="26" customFormat="1" ht="31.5" x14ac:dyDescent="0.25">
      <c r="A81" s="24">
        <v>730208</v>
      </c>
      <c r="B81" s="18" t="s">
        <v>122</v>
      </c>
      <c r="C81" s="18" t="s">
        <v>63</v>
      </c>
      <c r="D81" s="27">
        <v>0</v>
      </c>
      <c r="E81" s="27">
        <v>12080.35</v>
      </c>
      <c r="F81" s="27">
        <v>12080.35</v>
      </c>
      <c r="G81" s="27">
        <v>0</v>
      </c>
      <c r="H81" s="27">
        <v>12080.35</v>
      </c>
      <c r="I81" s="27">
        <v>12080.35</v>
      </c>
      <c r="J81" s="27">
        <v>12080.35</v>
      </c>
      <c r="K81" s="22">
        <f t="shared" si="4"/>
        <v>0</v>
      </c>
      <c r="L81" s="22">
        <f t="shared" si="5"/>
        <v>0</v>
      </c>
      <c r="M81" s="22">
        <f t="shared" si="6"/>
        <v>0</v>
      </c>
      <c r="N81" s="19">
        <f t="shared" si="7"/>
        <v>1</v>
      </c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s="26" customFormat="1" ht="47.25" x14ac:dyDescent="0.25">
      <c r="A82" s="24">
        <v>730404</v>
      </c>
      <c r="B82" s="18" t="s">
        <v>122</v>
      </c>
      <c r="C82" s="18" t="s">
        <v>101</v>
      </c>
      <c r="D82" s="27">
        <v>10041270.710000001</v>
      </c>
      <c r="E82" s="27">
        <v>-5600.39</v>
      </c>
      <c r="F82" s="27">
        <v>10035670.32</v>
      </c>
      <c r="G82" s="27">
        <v>0</v>
      </c>
      <c r="H82" s="27">
        <v>0</v>
      </c>
      <c r="I82" s="27">
        <v>0</v>
      </c>
      <c r="J82" s="27">
        <v>0</v>
      </c>
      <c r="K82" s="22">
        <f t="shared" si="4"/>
        <v>10035670.32</v>
      </c>
      <c r="L82" s="22">
        <f t="shared" si="5"/>
        <v>10035670.32</v>
      </c>
      <c r="M82" s="22">
        <f t="shared" si="6"/>
        <v>10035670.32</v>
      </c>
      <c r="N82" s="19">
        <f t="shared" si="7"/>
        <v>0</v>
      </c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s="26" customFormat="1" ht="31.5" x14ac:dyDescent="0.25">
      <c r="A83" s="24">
        <v>730405</v>
      </c>
      <c r="B83" s="18" t="s">
        <v>122</v>
      </c>
      <c r="C83" s="18" t="s">
        <v>102</v>
      </c>
      <c r="D83" s="27">
        <v>12200000</v>
      </c>
      <c r="E83" s="27">
        <v>-10495548.539999999</v>
      </c>
      <c r="F83" s="27">
        <v>1704451.46</v>
      </c>
      <c r="G83" s="27">
        <v>1626701.46</v>
      </c>
      <c r="H83" s="27">
        <v>77750</v>
      </c>
      <c r="I83" s="27">
        <v>77750</v>
      </c>
      <c r="J83" s="27">
        <v>77750</v>
      </c>
      <c r="K83" s="22">
        <f t="shared" si="4"/>
        <v>1626701.46</v>
      </c>
      <c r="L83" s="22">
        <f t="shared" si="5"/>
        <v>1626701.46</v>
      </c>
      <c r="M83" s="22">
        <f t="shared" si="6"/>
        <v>1626701.46</v>
      </c>
      <c r="N83" s="19">
        <f t="shared" si="7"/>
        <v>4.5615848749368318E-2</v>
      </c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s="26" customFormat="1" ht="47.25" x14ac:dyDescent="0.25">
      <c r="A84" s="24">
        <v>730417</v>
      </c>
      <c r="B84" s="18" t="s">
        <v>122</v>
      </c>
      <c r="C84" s="18" t="s">
        <v>103</v>
      </c>
      <c r="D84" s="27">
        <v>2602257.3199999998</v>
      </c>
      <c r="E84" s="27">
        <v>0</v>
      </c>
      <c r="F84" s="27">
        <v>2602257.3199999998</v>
      </c>
      <c r="G84" s="27">
        <v>0</v>
      </c>
      <c r="H84" s="27">
        <v>0</v>
      </c>
      <c r="I84" s="27">
        <v>0</v>
      </c>
      <c r="J84" s="27">
        <v>0</v>
      </c>
      <c r="K84" s="22">
        <f t="shared" si="4"/>
        <v>2602257.3199999998</v>
      </c>
      <c r="L84" s="22">
        <f t="shared" si="5"/>
        <v>2602257.3199999998</v>
      </c>
      <c r="M84" s="22">
        <f t="shared" si="6"/>
        <v>2602257.3199999998</v>
      </c>
      <c r="N84" s="19">
        <f t="shared" si="7"/>
        <v>0</v>
      </c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s="26" customFormat="1" ht="31.5" x14ac:dyDescent="0.25">
      <c r="A85" s="24">
        <v>730601</v>
      </c>
      <c r="B85" s="18" t="s">
        <v>122</v>
      </c>
      <c r="C85" s="18" t="s">
        <v>79</v>
      </c>
      <c r="D85" s="27">
        <v>32500</v>
      </c>
      <c r="E85" s="27">
        <v>0</v>
      </c>
      <c r="F85" s="27">
        <v>32500</v>
      </c>
      <c r="G85" s="27">
        <v>0</v>
      </c>
      <c r="H85" s="27">
        <v>0</v>
      </c>
      <c r="I85" s="27">
        <v>0</v>
      </c>
      <c r="J85" s="27">
        <v>0</v>
      </c>
      <c r="K85" s="22">
        <f t="shared" si="4"/>
        <v>32500</v>
      </c>
      <c r="L85" s="22">
        <f t="shared" si="5"/>
        <v>32500</v>
      </c>
      <c r="M85" s="22">
        <f t="shared" si="6"/>
        <v>32500</v>
      </c>
      <c r="N85" s="19">
        <f t="shared" si="7"/>
        <v>0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s="26" customFormat="1" ht="31.5" x14ac:dyDescent="0.25">
      <c r="A86" s="24">
        <v>730601</v>
      </c>
      <c r="B86" s="18" t="s">
        <v>122</v>
      </c>
      <c r="C86" s="18" t="s">
        <v>79</v>
      </c>
      <c r="D86" s="27">
        <v>470572.05</v>
      </c>
      <c r="E86" s="27">
        <v>-22298.080000000002</v>
      </c>
      <c r="F86" s="27">
        <v>448273.97</v>
      </c>
      <c r="G86" s="27">
        <v>0</v>
      </c>
      <c r="H86" s="27">
        <v>0</v>
      </c>
      <c r="I86" s="27">
        <v>0</v>
      </c>
      <c r="J86" s="27">
        <v>0</v>
      </c>
      <c r="K86" s="22">
        <f t="shared" si="4"/>
        <v>448273.97</v>
      </c>
      <c r="L86" s="22">
        <f t="shared" si="5"/>
        <v>448273.97</v>
      </c>
      <c r="M86" s="22">
        <f t="shared" si="6"/>
        <v>448273.97</v>
      </c>
      <c r="N86" s="19">
        <f t="shared" si="7"/>
        <v>0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s="26" customFormat="1" ht="15.75" x14ac:dyDescent="0.25">
      <c r="A87" s="24">
        <v>730602</v>
      </c>
      <c r="B87" s="18" t="s">
        <v>122</v>
      </c>
      <c r="C87" s="18" t="s">
        <v>80</v>
      </c>
      <c r="D87" s="27">
        <v>100000</v>
      </c>
      <c r="E87" s="27">
        <v>0</v>
      </c>
      <c r="F87" s="27">
        <v>100000</v>
      </c>
      <c r="G87" s="27">
        <v>0</v>
      </c>
      <c r="H87" s="27">
        <v>0</v>
      </c>
      <c r="I87" s="27">
        <v>0</v>
      </c>
      <c r="J87" s="27">
        <v>0</v>
      </c>
      <c r="K87" s="22">
        <f t="shared" si="4"/>
        <v>100000</v>
      </c>
      <c r="L87" s="22">
        <f t="shared" si="5"/>
        <v>100000</v>
      </c>
      <c r="M87" s="22">
        <f t="shared" si="6"/>
        <v>100000</v>
      </c>
      <c r="N87" s="19">
        <f t="shared" si="7"/>
        <v>0</v>
      </c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s="26" customFormat="1" ht="15.75" x14ac:dyDescent="0.25">
      <c r="A88" s="24">
        <v>730605</v>
      </c>
      <c r="B88" s="18" t="s">
        <v>122</v>
      </c>
      <c r="C88" s="18" t="s">
        <v>104</v>
      </c>
      <c r="D88" s="27">
        <v>460237.58</v>
      </c>
      <c r="E88" s="27">
        <v>0</v>
      </c>
      <c r="F88" s="27">
        <v>460237.58</v>
      </c>
      <c r="G88" s="27">
        <v>0</v>
      </c>
      <c r="H88" s="27">
        <v>0</v>
      </c>
      <c r="I88" s="27">
        <v>0</v>
      </c>
      <c r="J88" s="27">
        <v>0</v>
      </c>
      <c r="K88" s="22">
        <f t="shared" si="4"/>
        <v>460237.58</v>
      </c>
      <c r="L88" s="22">
        <f t="shared" si="5"/>
        <v>460237.58</v>
      </c>
      <c r="M88" s="22">
        <f t="shared" si="6"/>
        <v>460237.58</v>
      </c>
      <c r="N88" s="19">
        <f t="shared" si="7"/>
        <v>0</v>
      </c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s="31" customFormat="1" ht="30" x14ac:dyDescent="0.25">
      <c r="A89" s="24">
        <v>730606</v>
      </c>
      <c r="B89" s="18" t="s">
        <v>122</v>
      </c>
      <c r="C89" s="28" t="s">
        <v>130</v>
      </c>
      <c r="D89" s="29">
        <v>3800</v>
      </c>
      <c r="E89" s="29">
        <v>-3800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2">
        <f t="shared" si="4"/>
        <v>0</v>
      </c>
      <c r="L89" s="22">
        <f t="shared" si="5"/>
        <v>0</v>
      </c>
      <c r="M89" s="22">
        <f t="shared" si="6"/>
        <v>0</v>
      </c>
      <c r="N89" s="19">
        <v>0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s="26" customFormat="1" ht="31.5" x14ac:dyDescent="0.25">
      <c r="A90" s="24">
        <v>730607</v>
      </c>
      <c r="B90" s="18" t="s">
        <v>122</v>
      </c>
      <c r="C90" s="32" t="s">
        <v>105</v>
      </c>
      <c r="D90" s="27">
        <v>200000</v>
      </c>
      <c r="E90" s="27">
        <v>0</v>
      </c>
      <c r="F90" s="27">
        <v>200000</v>
      </c>
      <c r="G90" s="27">
        <v>0</v>
      </c>
      <c r="H90" s="27">
        <v>0</v>
      </c>
      <c r="I90" s="27">
        <v>0</v>
      </c>
      <c r="J90" s="27">
        <v>0</v>
      </c>
      <c r="K90" s="22">
        <f t="shared" si="4"/>
        <v>200000</v>
      </c>
      <c r="L90" s="22">
        <f t="shared" si="5"/>
        <v>200000</v>
      </c>
      <c r="M90" s="22">
        <f t="shared" si="6"/>
        <v>200000</v>
      </c>
      <c r="N90" s="19">
        <f t="shared" si="7"/>
        <v>0</v>
      </c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s="26" customFormat="1" ht="31.5" x14ac:dyDescent="0.25">
      <c r="A91" s="24">
        <v>730607</v>
      </c>
      <c r="B91" s="18" t="s">
        <v>122</v>
      </c>
      <c r="C91" s="32" t="s">
        <v>105</v>
      </c>
      <c r="D91" s="27">
        <v>48232019.689999998</v>
      </c>
      <c r="E91" s="27">
        <v>8990432.9299999997</v>
      </c>
      <c r="F91" s="27">
        <v>57222452.619999997</v>
      </c>
      <c r="G91" s="27">
        <v>0</v>
      </c>
      <c r="H91" s="27">
        <v>31248357.289999999</v>
      </c>
      <c r="I91" s="27">
        <v>0</v>
      </c>
      <c r="J91" s="27">
        <v>0</v>
      </c>
      <c r="K91" s="22">
        <f t="shared" si="4"/>
        <v>25974095.329999998</v>
      </c>
      <c r="L91" s="22">
        <f t="shared" si="5"/>
        <v>57222452.619999997</v>
      </c>
      <c r="M91" s="22">
        <f t="shared" si="6"/>
        <v>57222452.619999997</v>
      </c>
      <c r="N91" s="19">
        <f t="shared" si="7"/>
        <v>0</v>
      </c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s="26" customFormat="1" ht="31.5" x14ac:dyDescent="0.25">
      <c r="A92" s="24">
        <v>730607</v>
      </c>
      <c r="B92" s="18" t="s">
        <v>122</v>
      </c>
      <c r="C92" s="32" t="s">
        <v>105</v>
      </c>
      <c r="D92" s="27">
        <v>1299761.1100000001</v>
      </c>
      <c r="E92" s="27">
        <v>0</v>
      </c>
      <c r="F92" s="27">
        <v>1299761.1100000001</v>
      </c>
      <c r="G92" s="27">
        <v>0</v>
      </c>
      <c r="H92" s="27">
        <v>1299761.1100000001</v>
      </c>
      <c r="I92" s="27">
        <v>0</v>
      </c>
      <c r="J92" s="27">
        <v>0</v>
      </c>
      <c r="K92" s="22">
        <f t="shared" si="4"/>
        <v>0</v>
      </c>
      <c r="L92" s="22">
        <f t="shared" si="5"/>
        <v>1299761.1100000001</v>
      </c>
      <c r="M92" s="22">
        <f t="shared" si="6"/>
        <v>1299761.1100000001</v>
      </c>
      <c r="N92" s="19">
        <f t="shared" si="7"/>
        <v>0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s="26" customFormat="1" ht="31.5" x14ac:dyDescent="0.25">
      <c r="A93" s="24">
        <v>730702</v>
      </c>
      <c r="B93" s="18" t="s">
        <v>122</v>
      </c>
      <c r="C93" s="32" t="s">
        <v>83</v>
      </c>
      <c r="D93" s="27">
        <v>0</v>
      </c>
      <c r="E93" s="27">
        <v>875.39</v>
      </c>
      <c r="F93" s="27">
        <v>875.39</v>
      </c>
      <c r="G93" s="27">
        <v>0</v>
      </c>
      <c r="H93" s="27">
        <v>875.39</v>
      </c>
      <c r="I93" s="27">
        <v>875.39</v>
      </c>
      <c r="J93" s="27">
        <v>875.39</v>
      </c>
      <c r="K93" s="22">
        <f t="shared" si="4"/>
        <v>0</v>
      </c>
      <c r="L93" s="22">
        <f t="shared" si="5"/>
        <v>0</v>
      </c>
      <c r="M93" s="22">
        <f t="shared" si="6"/>
        <v>0</v>
      </c>
      <c r="N93" s="19">
        <f t="shared" si="7"/>
        <v>1</v>
      </c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s="26" customFormat="1" ht="47.25" x14ac:dyDescent="0.25">
      <c r="A94" s="24">
        <v>730704</v>
      </c>
      <c r="B94" s="18" t="s">
        <v>122</v>
      </c>
      <c r="C94" s="32" t="s">
        <v>84</v>
      </c>
      <c r="D94" s="27">
        <v>0</v>
      </c>
      <c r="E94" s="27">
        <v>4500</v>
      </c>
      <c r="F94" s="27">
        <v>4500</v>
      </c>
      <c r="G94" s="27">
        <v>0</v>
      </c>
      <c r="H94" s="27">
        <v>4500</v>
      </c>
      <c r="I94" s="27">
        <v>0</v>
      </c>
      <c r="J94" s="27">
        <v>0</v>
      </c>
      <c r="K94" s="22">
        <f t="shared" si="4"/>
        <v>0</v>
      </c>
      <c r="L94" s="22">
        <f t="shared" si="5"/>
        <v>4500</v>
      </c>
      <c r="M94" s="22">
        <f t="shared" si="6"/>
        <v>4500</v>
      </c>
      <c r="N94" s="19">
        <f t="shared" si="7"/>
        <v>0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s="26" customFormat="1" ht="31.5" x14ac:dyDescent="0.25">
      <c r="A95" s="24">
        <v>770199</v>
      </c>
      <c r="B95" s="18" t="s">
        <v>123</v>
      </c>
      <c r="C95" s="32" t="s">
        <v>106</v>
      </c>
      <c r="D95" s="27">
        <v>2500</v>
      </c>
      <c r="E95" s="27">
        <v>0</v>
      </c>
      <c r="F95" s="27">
        <v>2500</v>
      </c>
      <c r="G95" s="27">
        <v>0</v>
      </c>
      <c r="H95" s="27">
        <v>0</v>
      </c>
      <c r="I95" s="27">
        <v>0</v>
      </c>
      <c r="J95" s="27">
        <v>0</v>
      </c>
      <c r="K95" s="22">
        <f t="shared" si="4"/>
        <v>2500</v>
      </c>
      <c r="L95" s="22">
        <f t="shared" si="5"/>
        <v>2500</v>
      </c>
      <c r="M95" s="22">
        <f t="shared" si="6"/>
        <v>2500</v>
      </c>
      <c r="N95" s="19">
        <f t="shared" si="7"/>
        <v>0</v>
      </c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s="26" customFormat="1" ht="31.5" x14ac:dyDescent="0.25">
      <c r="A96" s="24">
        <v>770206</v>
      </c>
      <c r="B96" s="18" t="s">
        <v>123</v>
      </c>
      <c r="C96" s="32" t="s">
        <v>107</v>
      </c>
      <c r="D96" s="27">
        <v>2000</v>
      </c>
      <c r="E96" s="27">
        <v>165156.63</v>
      </c>
      <c r="F96" s="27">
        <v>167156.63</v>
      </c>
      <c r="G96" s="27">
        <v>0</v>
      </c>
      <c r="H96" s="27">
        <v>2695.4</v>
      </c>
      <c r="I96" s="27">
        <v>2469.7199999999998</v>
      </c>
      <c r="J96" s="27">
        <v>2469.7199999999998</v>
      </c>
      <c r="K96" s="22">
        <f t="shared" si="4"/>
        <v>164461.23000000001</v>
      </c>
      <c r="L96" s="22">
        <f t="shared" si="5"/>
        <v>164686.91</v>
      </c>
      <c r="M96" s="22">
        <f t="shared" si="6"/>
        <v>164686.91</v>
      </c>
      <c r="N96" s="19">
        <f t="shared" si="7"/>
        <v>1.4774885088315072E-2</v>
      </c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s="26" customFormat="1" ht="47.25" x14ac:dyDescent="0.25">
      <c r="A97" s="24">
        <v>780304</v>
      </c>
      <c r="B97" s="18" t="s">
        <v>132</v>
      </c>
      <c r="C97" s="32" t="s">
        <v>108</v>
      </c>
      <c r="D97" s="27">
        <v>0</v>
      </c>
      <c r="E97" s="27">
        <v>1510716</v>
      </c>
      <c r="F97" s="27">
        <v>1510716</v>
      </c>
      <c r="G97" s="27">
        <v>1510716</v>
      </c>
      <c r="H97" s="27">
        <v>0</v>
      </c>
      <c r="I97" s="27">
        <v>0</v>
      </c>
      <c r="J97" s="27">
        <v>0</v>
      </c>
      <c r="K97" s="22">
        <f t="shared" si="4"/>
        <v>1510716</v>
      </c>
      <c r="L97" s="22">
        <f t="shared" si="5"/>
        <v>1510716</v>
      </c>
      <c r="M97" s="22">
        <f t="shared" si="6"/>
        <v>1510716</v>
      </c>
      <c r="N97" s="19">
        <f t="shared" si="7"/>
        <v>0</v>
      </c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s="26" customFormat="1" ht="31.5" x14ac:dyDescent="0.25">
      <c r="A98" s="24">
        <v>840103</v>
      </c>
      <c r="B98" s="18" t="s">
        <v>133</v>
      </c>
      <c r="C98" s="32" t="s">
        <v>109</v>
      </c>
      <c r="D98" s="27">
        <v>38839</v>
      </c>
      <c r="E98" s="27">
        <v>-11479.55</v>
      </c>
      <c r="F98" s="27">
        <v>27359.45</v>
      </c>
      <c r="G98" s="27">
        <v>2430</v>
      </c>
      <c r="H98" s="27">
        <v>4662</v>
      </c>
      <c r="I98" s="27">
        <v>4662</v>
      </c>
      <c r="J98" s="27">
        <v>4662</v>
      </c>
      <c r="K98" s="22">
        <f t="shared" si="4"/>
        <v>22697.45</v>
      </c>
      <c r="L98" s="22">
        <f t="shared" si="5"/>
        <v>22697.45</v>
      </c>
      <c r="M98" s="22">
        <f t="shared" si="6"/>
        <v>22697.45</v>
      </c>
      <c r="N98" s="19">
        <f t="shared" si="7"/>
        <v>0.17039816224375856</v>
      </c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s="26" customFormat="1" ht="31.5" x14ac:dyDescent="0.25">
      <c r="A99" s="24">
        <v>840104</v>
      </c>
      <c r="B99" s="18" t="s">
        <v>133</v>
      </c>
      <c r="C99" s="32" t="s">
        <v>110</v>
      </c>
      <c r="D99" s="27">
        <v>14700</v>
      </c>
      <c r="E99" s="27">
        <v>-3800</v>
      </c>
      <c r="F99" s="27">
        <v>10900</v>
      </c>
      <c r="G99" s="27">
        <v>0</v>
      </c>
      <c r="H99" s="27">
        <v>0</v>
      </c>
      <c r="I99" s="27">
        <v>0</v>
      </c>
      <c r="J99" s="27">
        <v>0</v>
      </c>
      <c r="K99" s="22">
        <f t="shared" si="4"/>
        <v>10900</v>
      </c>
      <c r="L99" s="22">
        <f t="shared" si="5"/>
        <v>10900</v>
      </c>
      <c r="M99" s="22">
        <f t="shared" si="6"/>
        <v>10900</v>
      </c>
      <c r="N99" s="19">
        <f t="shared" si="7"/>
        <v>0</v>
      </c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s="26" customFormat="1" ht="31.5" x14ac:dyDescent="0.25">
      <c r="A100" s="24">
        <v>840104</v>
      </c>
      <c r="B100" s="18" t="s">
        <v>133</v>
      </c>
      <c r="C100" s="32" t="s">
        <v>110</v>
      </c>
      <c r="D100" s="27">
        <v>30000</v>
      </c>
      <c r="E100" s="27">
        <v>0</v>
      </c>
      <c r="F100" s="27">
        <v>30000</v>
      </c>
      <c r="G100" s="27">
        <v>0</v>
      </c>
      <c r="H100" s="27">
        <v>0</v>
      </c>
      <c r="I100" s="27">
        <v>0</v>
      </c>
      <c r="J100" s="27">
        <v>0</v>
      </c>
      <c r="K100" s="22">
        <f t="shared" si="4"/>
        <v>30000</v>
      </c>
      <c r="L100" s="22">
        <f t="shared" si="5"/>
        <v>30000</v>
      </c>
      <c r="M100" s="22">
        <f t="shared" si="6"/>
        <v>30000</v>
      </c>
      <c r="N100" s="19">
        <f t="shared" si="7"/>
        <v>0</v>
      </c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s="26" customFormat="1" ht="31.5" x14ac:dyDescent="0.25">
      <c r="A101" s="24">
        <v>840105</v>
      </c>
      <c r="B101" s="18" t="s">
        <v>133</v>
      </c>
      <c r="C101" s="32" t="s">
        <v>111</v>
      </c>
      <c r="D101" s="27">
        <v>65000</v>
      </c>
      <c r="E101" s="27">
        <v>0</v>
      </c>
      <c r="F101" s="27">
        <v>65000</v>
      </c>
      <c r="G101" s="27">
        <v>0</v>
      </c>
      <c r="H101" s="27">
        <v>0</v>
      </c>
      <c r="I101" s="27">
        <v>0</v>
      </c>
      <c r="J101" s="27">
        <v>0</v>
      </c>
      <c r="K101" s="22">
        <f t="shared" si="4"/>
        <v>65000</v>
      </c>
      <c r="L101" s="22">
        <f t="shared" si="5"/>
        <v>65000</v>
      </c>
      <c r="M101" s="22">
        <f t="shared" si="6"/>
        <v>65000</v>
      </c>
      <c r="N101" s="19">
        <f t="shared" si="7"/>
        <v>0</v>
      </c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s="26" customFormat="1" ht="47.25" x14ac:dyDescent="0.25">
      <c r="A102" s="24">
        <v>840107</v>
      </c>
      <c r="B102" s="18" t="s">
        <v>133</v>
      </c>
      <c r="C102" s="32" t="s">
        <v>112</v>
      </c>
      <c r="D102" s="27">
        <v>142600</v>
      </c>
      <c r="E102" s="27">
        <v>0</v>
      </c>
      <c r="F102" s="27">
        <v>142600</v>
      </c>
      <c r="G102" s="27">
        <v>58461</v>
      </c>
      <c r="H102" s="27">
        <v>0</v>
      </c>
      <c r="I102" s="27">
        <v>0</v>
      </c>
      <c r="J102" s="27">
        <v>0</v>
      </c>
      <c r="K102" s="22">
        <f t="shared" si="4"/>
        <v>142600</v>
      </c>
      <c r="L102" s="22">
        <f t="shared" si="5"/>
        <v>142600</v>
      </c>
      <c r="M102" s="22">
        <f t="shared" si="6"/>
        <v>142600</v>
      </c>
      <c r="N102" s="19">
        <f t="shared" si="7"/>
        <v>0</v>
      </c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s="26" customFormat="1" ht="15.75" x14ac:dyDescent="0.25">
      <c r="A103" s="24">
        <v>840301</v>
      </c>
      <c r="B103" s="18" t="s">
        <v>133</v>
      </c>
      <c r="C103" s="32" t="s">
        <v>113</v>
      </c>
      <c r="D103" s="27">
        <v>288928.99</v>
      </c>
      <c r="E103" s="27">
        <v>-139058.54999999999</v>
      </c>
      <c r="F103" s="27">
        <v>149870.44</v>
      </c>
      <c r="G103" s="27">
        <v>0</v>
      </c>
      <c r="H103" s="27">
        <v>0</v>
      </c>
      <c r="I103" s="27">
        <v>0</v>
      </c>
      <c r="J103" s="27">
        <v>0</v>
      </c>
      <c r="K103" s="22">
        <f t="shared" si="4"/>
        <v>149870.44</v>
      </c>
      <c r="L103" s="22">
        <f t="shared" si="5"/>
        <v>149870.44</v>
      </c>
      <c r="M103" s="22">
        <f t="shared" si="6"/>
        <v>149870.44</v>
      </c>
      <c r="N103" s="19">
        <f t="shared" si="7"/>
        <v>0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 x14ac:dyDescent="0.25">
      <c r="A104" s="21" t="s">
        <v>124</v>
      </c>
      <c r="B104" s="21"/>
      <c r="C104" s="21"/>
      <c r="D104" s="23">
        <f>SUM(D3:D103)</f>
        <v>93872380.099999994</v>
      </c>
      <c r="E104" s="23">
        <f>SUM(E3:E103)</f>
        <v>0</v>
      </c>
      <c r="F104" s="23">
        <f>SUM(F3:F103)</f>
        <v>93872380.099999994</v>
      </c>
      <c r="G104" s="23">
        <f t="shared" ref="G104:M104" si="8">SUM(G3:G103)</f>
        <v>6563567.7100000009</v>
      </c>
      <c r="H104" s="23">
        <f t="shared" si="8"/>
        <v>45529205.199999996</v>
      </c>
      <c r="I104" s="23">
        <f t="shared" si="8"/>
        <v>3097910.7000000011</v>
      </c>
      <c r="J104" s="23">
        <f t="shared" si="8"/>
        <v>3097610.8000000012</v>
      </c>
      <c r="K104" s="23">
        <f t="shared" si="8"/>
        <v>48343174.899999991</v>
      </c>
      <c r="L104" s="23">
        <f t="shared" si="8"/>
        <v>90774469.399999991</v>
      </c>
      <c r="M104" s="23">
        <f t="shared" si="8"/>
        <v>90774769.299999997</v>
      </c>
      <c r="N104" s="19">
        <f t="shared" si="7"/>
        <v>3.3001301306091003E-2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4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4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</sheetData>
  <mergeCells count="1">
    <mergeCell ref="A104:C104"/>
  </mergeCells>
  <phoneticPr fontId="10" type="noConversion"/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selection activeCell="B1" sqref="B1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14</v>
      </c>
      <c r="B1" s="11">
        <v>45412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15</v>
      </c>
      <c r="B2" s="20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17</v>
      </c>
      <c r="B3" s="2" t="s">
        <v>115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18</v>
      </c>
      <c r="B4" s="2" t="s">
        <v>116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19</v>
      </c>
      <c r="B5" s="12" t="s">
        <v>117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20</v>
      </c>
      <c r="B6" s="2" t="s">
        <v>118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4" t="s">
        <v>21</v>
      </c>
      <c r="B7" s="5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02B24331-B729-4FB5-83F1-EA5DA0E5C2B4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>
      <selection activeCell="B5" sqref="B5:B6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6" t="s">
        <v>23</v>
      </c>
      <c r="B1" s="5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6" t="s">
        <v>2</v>
      </c>
      <c r="B2" s="5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7" t="s">
        <v>26</v>
      </c>
      <c r="B3" s="7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8" t="s">
        <v>0</v>
      </c>
      <c r="B4" s="9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8" t="s">
        <v>1</v>
      </c>
      <c r="B5" s="9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8" t="s">
        <v>2</v>
      </c>
      <c r="B6" s="9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8" t="s">
        <v>3</v>
      </c>
      <c r="B7" s="9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8" t="s">
        <v>4</v>
      </c>
      <c r="B8" s="9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8" t="s">
        <v>5</v>
      </c>
      <c r="B9" s="9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8" t="s">
        <v>6</v>
      </c>
      <c r="B10" s="9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8" t="s">
        <v>7</v>
      </c>
      <c r="B11" s="9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8" t="s">
        <v>8</v>
      </c>
      <c r="B12" s="9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8" t="s">
        <v>9</v>
      </c>
      <c r="B13" s="9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8" t="s">
        <v>10</v>
      </c>
      <c r="B14" s="9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8" t="s">
        <v>11</v>
      </c>
      <c r="B15" s="9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8" t="s">
        <v>12</v>
      </c>
      <c r="B16" s="9" t="s">
        <v>40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8" t="s">
        <v>13</v>
      </c>
      <c r="B17" s="9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David Ernesto Duque Córdova</cp:lastModifiedBy>
  <dcterms:created xsi:type="dcterms:W3CDTF">2011-04-20T17:22:00Z</dcterms:created>
  <dcterms:modified xsi:type="dcterms:W3CDTF">2024-05-10T13:37:04Z</dcterms:modified>
</cp:coreProperties>
</file>